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1'!$A$1:$K$61</definedName>
    <definedName name="PAGE2">'Page 2'!$A$1:$K$53</definedName>
    <definedName name="PAGE3">'Page 3'!$A$1:$J$53</definedName>
    <definedName name="PAGE4">'Page 4'!$A$1:$J$64</definedName>
    <definedName name="PAGE5">'Page 5'!$A$1:$K$70</definedName>
    <definedName name="PAGE6">'Page 6'!$A$1:$J$39</definedName>
    <definedName name="_xlnm.Print_Area" localSheetId="0">'Page 1'!$A$1:$L$61</definedName>
    <definedName name="_xlnm.Print_Area" localSheetId="1">'Page 2'!$A$1:$L$53</definedName>
    <definedName name="_xlnm.Print_Area" localSheetId="2">'Page 3'!$A$1:$K$53</definedName>
    <definedName name="_xlnm.Print_Area" localSheetId="3">'Page 4'!$A$1:$K$63</definedName>
    <definedName name="_xlnm.Print_Area" localSheetId="4">'Page 5'!$A$1:$M$70</definedName>
    <definedName name="_xlnm.Print_Area" localSheetId="5">'Page 6'!$A$1:$K$39</definedName>
    <definedName name="_xlnm.Print_Area">'Page 3'!$A$1:$J$53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<sst xmlns="http://schemas.openxmlformats.org/spreadsheetml/2006/main" count="335" uniqueCount="267">
  <si>
    <t>Prestar Resources Berhad</t>
  </si>
  <si>
    <t>Notes to the Interim Financial Report for the period ended  31 March 2005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</si>
  <si>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</si>
  <si>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</si>
  <si>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</si>
  <si>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</si>
  <si>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</si>
  <si>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</si>
  <si>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</si>
  <si>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</si>
  <si>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7</t>
  </si>
  <si>
    <t>Accounting policies and methods of computation</t>
  </si>
  <si>
    <t>The interim financial statement has been prepared in accordance with MASB 26 Interim Financial</t>
  </si>
  <si>
    <t xml:space="preserve">Reporting and Chapter 9  of the BMSB  Listing Requirements.The preparation of quarterly  financial </t>
  </si>
  <si>
    <t>statement was   based on accounting policies and methods of computation consistent  with those</t>
  </si>
  <si>
    <t xml:space="preserve">adopted in the annual financial statement for the year ended 31 Dec 2004.  </t>
  </si>
  <si>
    <t>Qualified audit report</t>
  </si>
  <si>
    <t>The audit report of the most recent annual financial statement for the year ended 31 December</t>
  </si>
  <si>
    <t>2004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</si>
  <si>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</si>
  <si>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</si>
  <si>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</si>
  <si>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</si>
  <si>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</si>
  <si>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</si>
  <si>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</si>
  <si>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</si>
  <si>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</si>
  <si>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</si>
  <si>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</si>
  <si>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 xml:space="preserve">Employees'  Share Option Scheme </t>
  </si>
  <si>
    <t>The paid-up share capital of the Company has been increased from RM87 662 000 to RM88 792 100</t>
  </si>
  <si>
    <t>as a result of the exercise of 2,260,200 option pursuant to the Company ESOS.</t>
  </si>
  <si>
    <t>Share Buy-Back</t>
  </si>
  <si>
    <t>Details of share buy-back for the financial year to date as below:</t>
  </si>
  <si>
    <t>(^) The figures was restated upon the completion of Share Split of each ordinary share of RM1.00 each into 2 new</t>
  </si>
  <si>
    <t>There were no other issuances, cancellations, repurchases, resale and repayments of debt and</t>
  </si>
  <si>
    <t>equity securities other than as disclosed above.</t>
  </si>
  <si>
    <t>Dividends paid (aggregate or per share) separately for ordinary share and other shares</t>
  </si>
  <si>
    <t>There was no dividend paid for the quarter ended 31 March 2005.</t>
  </si>
  <si>
    <t xml:space="preserve"> </t>
  </si>
  <si>
    <t>Month</t>
  </si>
  <si>
    <t>Balance b/f</t>
  </si>
  <si>
    <t>01Jan 05</t>
  </si>
  <si>
    <t>Balance c/f</t>
  </si>
  <si>
    <t>ordinary shares of RM0.50 each on 14.3.2005.</t>
  </si>
  <si>
    <t xml:space="preserve">  (123066-A )</t>
  </si>
  <si>
    <t>(^) Price per share (RM)</t>
  </si>
  <si>
    <t>Lowest</t>
  </si>
  <si>
    <t>---</t>
  </si>
  <si>
    <t>Highest</t>
  </si>
  <si>
    <t>Average</t>
  </si>
  <si>
    <t>(^) 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</si>
  <si>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</si>
  <si>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</si>
  <si>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</si>
  <si>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</si>
  <si>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</si>
  <si>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</si>
  <si>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</si>
  <si>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</si>
  <si>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</si>
  <si>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/>
  </si>
  <si>
    <t>Q</t>
  </si>
  <si>
    <t>Notes to the  Interim Financial Report for the period ended 31 March 2005</t>
  </si>
  <si>
    <t>8</t>
  </si>
  <si>
    <t>9</t>
  </si>
  <si>
    <t>10</t>
  </si>
  <si>
    <t>11</t>
  </si>
  <si>
    <t>12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</si>
  <si>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</si>
  <si>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</si>
  <si>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</si>
  <si>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</si>
  <si>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</si>
  <si>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</si>
  <si>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</si>
  <si>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</si>
  <si>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</si>
  <si>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Share of profit/(loss) of associate</t>
  </si>
  <si>
    <t>Profit before taxation</t>
  </si>
  <si>
    <t>No analysis by geographical area has been presented as the Group operates principally within Malaysia.</t>
  </si>
  <si>
    <t>Valuations of property, plant and equipment</t>
  </si>
  <si>
    <t xml:space="preserve">The valuation of land &amp; buildings have been brought forward, without amendment from the previous </t>
  </si>
  <si>
    <t>annual financial statement.</t>
  </si>
  <si>
    <t xml:space="preserve">Material events subsequent to the end of the interim period that have not been reflected </t>
  </si>
  <si>
    <t>in the financial statements for the interim period</t>
  </si>
  <si>
    <t xml:space="preserve">In the opinion of the Directors, no item, transaction or event of a material nature has arisen during </t>
  </si>
  <si>
    <t xml:space="preserve">the period from the end of  the reporting period to 20 May 2005, which is likely to affect substantially </t>
  </si>
  <si>
    <t>the results of the operations of the Group for the financial period ended 31 March 2005.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</si>
  <si>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</si>
  <si>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</si>
  <si>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</si>
  <si>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There were no changes in the composition of the Company for the financial period under review.</t>
  </si>
  <si>
    <t>Changes in contingent liabilities or contingent assets since the last annual balance</t>
  </si>
  <si>
    <t>sheet date.</t>
  </si>
  <si>
    <t>The contingent liabilities of the Company are as follows:</t>
  </si>
  <si>
    <t>Guarantees to financial institutions for credit facilities</t>
  </si>
  <si>
    <t>granted to subsidiaries - unsecured</t>
  </si>
  <si>
    <t xml:space="preserve">   (123066-A )</t>
  </si>
  <si>
    <t>Trading</t>
  </si>
  <si>
    <t>Manufacturing</t>
  </si>
  <si>
    <t>Investment</t>
  </si>
  <si>
    <t xml:space="preserve">As at </t>
  </si>
  <si>
    <t>31.3.2005</t>
  </si>
  <si>
    <t>Elimination</t>
  </si>
  <si>
    <t>31.12.2004</t>
  </si>
  <si>
    <t>[ Page 2 ]</t>
  </si>
  <si>
    <t>Notes to the  Interim Financial Report for the period ended  31 March 2005</t>
  </si>
  <si>
    <t>Review of performance of the company and its principal subsidiaries for the current</t>
  </si>
  <si>
    <t>quarter and financial year to date</t>
  </si>
  <si>
    <t xml:space="preserve">For the  quarter under review,  the Group registered higher revenue of RM 131.2 million as </t>
  </si>
  <si>
    <t>compared to RM 106.8 million of the same quarter for previous year.However, profit before</t>
  </si>
  <si>
    <t>taxation  for the Group were slightly  lower than the  first quarter  of prior year due  to  stiff</t>
  </si>
  <si>
    <t>competitions and continued rising costs of raw materials amidst  the uncertainty of Ringgit</t>
  </si>
  <si>
    <t>repeg / unpeg which caused some anxieties  and uncertainties among the market players.</t>
  </si>
  <si>
    <t xml:space="preserve">Besides being the quarter with the Chinese New Year festive holidays which caused some </t>
  </si>
  <si>
    <t>minor seasonal slowdown in the middle of the quarter there were no other event of material</t>
  </si>
  <si>
    <t>or unusual nature arose during the period under review.</t>
  </si>
  <si>
    <t>Material changes in the profit before taxation for the quarter reported on as compared</t>
  </si>
  <si>
    <t>with the immediate preceding quarter.</t>
  </si>
  <si>
    <t>Group revenue for the current quarter increased  by 19 % to RM 131.2 million as compared</t>
  </si>
  <si>
    <t>with the  immediate preceding quarter  of RM 110.6  million.  Profit  before taxation for the</t>
  </si>
  <si>
    <t>quarter decreased slightly  to RM 10.4 million inline with minor seasonal slowdown. There</t>
  </si>
  <si>
    <t>were no  material changes  for current  quarter and  the performace  were  in line with the</t>
  </si>
  <si>
    <t>expectations of the Directors.</t>
  </si>
  <si>
    <t>Prospects for the current financial year.</t>
  </si>
  <si>
    <t xml:space="preserve">Although there are indications that the economic growth rate  for the current year will be less </t>
  </si>
  <si>
    <t xml:space="preserve">than the original estimate of 6%, the Directors are  optimistic  that the performance of the </t>
  </si>
  <si>
    <t>Group will  remain satisfactory for year 2005, barring any unforeseen circumstances.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</si>
  <si>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</si>
  <si>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</si>
  <si>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</si>
  <si>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</si>
  <si>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</si>
  <si>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</si>
  <si>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average  effective tax rate  of the Group for  the current quarter and  financial</t>
  </si>
  <si>
    <t>year to date is lower than the statutory tax rate due to the availability of reinvestment</t>
  </si>
  <si>
    <t>allowances for set-off against taxable profits of several operating subsidiaries.</t>
  </si>
  <si>
    <t>Profit / (Losses) on sale of unquoted investments and/or properties</t>
  </si>
  <si>
    <t>There is no sale of unquoted investments or properties for the current quarter and</t>
  </si>
  <si>
    <t>financial year to date.</t>
  </si>
  <si>
    <t>Current Quarter</t>
  </si>
  <si>
    <t>31/3/2005</t>
  </si>
  <si>
    <t>Current Year</t>
  </si>
  <si>
    <t>To date</t>
  </si>
  <si>
    <t xml:space="preserve">   [ Page 3 ]</t>
  </si>
  <si>
    <t xml:space="preserve">Quoted securities </t>
  </si>
  <si>
    <t>(a)</t>
  </si>
  <si>
    <t>(b)</t>
  </si>
  <si>
    <t>The status of corporate proposals announced but not completed at the latest practicable</t>
  </si>
  <si>
    <t>date which shall not be earlier than 7 days from the date of issue of the quarterly report.</t>
  </si>
  <si>
    <t>On 13 Sep 2004, the Board  announced that the Company proposed to undertake renounciable</t>
  </si>
  <si>
    <t xml:space="preserve">rights issue of up to 95 721 500 Warrants  in Prestar at an issue price of RM 0.05 per Warrant </t>
  </si>
  <si>
    <t>on the basis of 1 Warrant for every 2 existing shares held in Prestar after the proposed Share</t>
  </si>
  <si>
    <t>Split to be implemented by Prestar, as announced on  22 Mar 2004.  Bank Negara Malaysia and</t>
  </si>
  <si>
    <t>Securities Commission has approved the proposal on 17 Dec 2004 and 27 Dec 2004 respectively.</t>
  </si>
  <si>
    <t xml:space="preserve">Shareholders' approval was obtained in an EGM held on 4 February 2005. Subsequent on 13 May </t>
  </si>
  <si>
    <t>2005, Securities Commission has approved the Company's application for extension of time  of</t>
  </si>
  <si>
    <t>one month to 26 July 2005 to complete the Proposed Rights Issue of Warrants.</t>
  </si>
  <si>
    <t xml:space="preserve">Share Split was completed on 14 March 2005. </t>
  </si>
  <si>
    <t>Group bank borrowings :</t>
  </si>
  <si>
    <t>Total group borrowings as at 31 March 2005 are as follows :-</t>
  </si>
  <si>
    <t>Long term bank loans - Secured</t>
  </si>
  <si>
    <t>Short term bank borrowings</t>
  </si>
  <si>
    <t>Secured :-</t>
  </si>
  <si>
    <t>Unsecured :-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</si>
  <si>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</si>
  <si>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</si>
  <si>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</si>
  <si>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</si>
  <si>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</si>
  <si>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</si>
  <si>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March 2005 are as follows :-</t>
  </si>
  <si>
    <t xml:space="preserve">(i)     At cost </t>
  </si>
  <si>
    <t>(ii)    At book value</t>
  </si>
  <si>
    <t>(iii)   At market value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</si>
  <si>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</si>
  <si>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</si>
  <si>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</si>
  <si>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</si>
  <si>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</si>
  <si>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</si>
  <si>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</si>
  <si>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</si>
  <si>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(123066-A )</t>
  </si>
  <si>
    <t>Sub-total</t>
  </si>
  <si>
    <t>Year To date</t>
  </si>
  <si>
    <t>[ Page 4 ]</t>
  </si>
  <si>
    <t xml:space="preserve">Financial instruments with off balance sheet risk at the latest  practicable date </t>
  </si>
  <si>
    <t>which shall not be earlier than 7 days from the date of issue of the quarterly report.</t>
  </si>
  <si>
    <t>Foreign currency contracts</t>
  </si>
  <si>
    <t xml:space="preserve">As at 20 May 2005, the Group had the following outstanding foreign currency contracts to </t>
  </si>
  <si>
    <t>hedge its committed purchases and sales in  foreign currencies.</t>
  </si>
  <si>
    <t>Bank Buy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</si>
  <si>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</si>
  <si>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</si>
  <si>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</si>
  <si>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>Material litigation since the last annual balance sheet date which shall be made up to a</t>
  </si>
  <si>
    <t>date not earlier than 7 days from the date of issue of the quarterly report.</t>
  </si>
  <si>
    <t>i) Posmmit Steel Centre Sdn Bhd ( PSC )  vs Mikuni Steel (M) Sdn Bhd (Mikuni)</t>
  </si>
  <si>
    <t>Changes since last annual report date</t>
  </si>
  <si>
    <t>PSC has filed a Summons in Chambers for Summary Judgement on 13 August 2002  and the</t>
  </si>
  <si>
    <t>Kuala Lumpur High Court has granted their application for summary judgement on 28 Feb 2003.</t>
  </si>
  <si>
    <t xml:space="preserve">Mikuni filed an appeal against the decision of the Court to grant summary judgement to PSC on </t>
  </si>
  <si>
    <t xml:space="preserve"> 6 March 2003 and the hearing date was fixed on 21 May 2003  and  subsequently  postponed  </t>
  </si>
  <si>
    <t>to 3 Sep 2003.The defendant's notice for Pre-Trial Case Management was dismissed on 9 Feb</t>
  </si>
  <si>
    <t>2004 while PSC's application  to  strike  out  the  defendant's  counter-claim  was fixed for hearing</t>
  </si>
  <si>
    <t>on 1 Mar 2004. The Court then allowed the application  and duly granted order on 1 Mar 2004.</t>
  </si>
  <si>
    <t xml:space="preserve">The appeal by Mikuni was dismissed with cost by the High Court on 3 Sept 2003 and the hearing </t>
  </si>
  <si>
    <t>date for Originating Summons in respect of the foreclosure of the land assigned to PSC was fixed</t>
  </si>
  <si>
    <t xml:space="preserve">on 28 Oct 2003 and subsequently  postponed to12 February 2004. The High Court has granted the </t>
  </si>
  <si>
    <t>order to aution the land and fixed the date of auction on 12 May 2004. The case was later postponed</t>
  </si>
  <si>
    <t xml:space="preserve">and was heard on 15 July 2004 whereby order was granted and the reserve price for auction was </t>
  </si>
  <si>
    <t xml:space="preserve"> fixed at RM545,000. The Court further appointed an auctioneer to auction the property on 20 Sep</t>
  </si>
  <si>
    <t>2004</t>
  </si>
  <si>
    <t>The property was successfully  auctioned off at a price of RM 580,000 and  the proceeds from  the</t>
  </si>
  <si>
    <t xml:space="preserve">auctioned property was fully received on 24 Jan 2005. As Mikuni had been wound up pursuant to a </t>
  </si>
  <si>
    <t>winding-up order dated 2 November 2004, PSC shall proceed to file its proof of debt with the official</t>
  </si>
  <si>
    <t>receiver to recover the balance of the debt.</t>
  </si>
  <si>
    <t>ii) Prestar Engineering Sdn Bhd (PESB) vs Timer Steel Fab (M) Sdn Bhd ( TSF )</t>
  </si>
  <si>
    <t>On 31 Mar 2003,  the Court dismissed  PESB's application  for the appointment of an arbitrator.</t>
  </si>
  <si>
    <t>Upon the advice of Skrine,PESB has re-filed in the application for the appointment of an arbitrator</t>
  </si>
  <si>
    <t>on 29 July 2003  and the hearing was fixed on  3 Dec 2003 and subsequently postponed for two</t>
  </si>
  <si>
    <t>times.The  new hearing date on PESB's application is now fixed for hearing before the Judge on</t>
  </si>
  <si>
    <t>29 Mar 2004 but subsequently adjourned until 26 Oct 2004.</t>
  </si>
  <si>
    <t>In the meantime, TSF has filed an application to strike out PESB's  application for  appointment of</t>
  </si>
  <si>
    <t>an arbitrator,the Court has fixed 22 Mar 2004 as the date for hearing before the Registrar.However,</t>
  </si>
  <si>
    <t>the hearing was adjouned to 15 June 2004 and was dismissed by Senior Assistant Registrar.</t>
  </si>
  <si>
    <t xml:space="preserve">Subsequently, on 26 Oct 2004 , the Court allowed PESB's application for the appointment of an </t>
  </si>
  <si>
    <t>arbitrator. PESB has appointed an arbitrator on 26 Oct 2004 and arbitration has been fixed to</t>
  </si>
  <si>
    <t>be held from 20 March 2006 to 24 March 2006.</t>
  </si>
  <si>
    <t>Currency</t>
  </si>
  <si>
    <t>USD</t>
  </si>
  <si>
    <t>SGD</t>
  </si>
  <si>
    <t>BND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</si>
  <si>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</si>
  <si>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</si>
  <si>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</si>
  <si>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</si>
  <si>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</si>
  <si>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</si>
  <si>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31/5/05 to 30/11/05</t>
  </si>
  <si>
    <t xml:space="preserve"> 10/6/05 to 20/7/05</t>
  </si>
  <si>
    <t xml:space="preserve"> 30/5/05</t>
  </si>
  <si>
    <t xml:space="preserve">                 [ Page 5 ]</t>
  </si>
  <si>
    <t>Dividend</t>
  </si>
  <si>
    <t>The Directors do not recommend any interim dividend for the current quarter under review.</t>
  </si>
  <si>
    <t>Earnings per share</t>
  </si>
  <si>
    <t>Basic</t>
  </si>
  <si>
    <t>Net profit attributable to ordinary shareholders (RM'000)</t>
  </si>
  <si>
    <t>Number of ordinary shares as at 1 Jan 2005 after net off treasury shares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</si>
  <si>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</si>
  <si>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</si>
  <si>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</si>
  <si>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</si>
  <si>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</si>
  <si>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</si>
  <si>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</si>
  <si>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</si>
  <si>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</si>
  <si>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</si>
  <si>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</si>
  <si>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Authorised and contracted for</t>
  </si>
  <si>
    <t>Current Quarter ended</t>
  </si>
  <si>
    <t>As at 31.3.2005</t>
  </si>
  <si>
    <t>[ Page 6 ]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</si>
</sst>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0"/>
      <name val="Arial"/>
      <family val="0"/>
    </font>
    <font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0" fillId="0" borderId="2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4" xfId="0" applyNumberFormat="1" applyFont="1" applyAlignment="1">
      <alignment/>
    </xf>
    <xf numFmtId="164" fontId="0" fillId="0" borderId="4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"/>
    </xf>
    <xf numFmtId="164" fontId="0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" wrapText="1"/>
    </xf>
    <xf numFmtId="3" fontId="8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.6640625" style="1" customWidth="1"/>
    <col min="3" max="3" width="2.6640625" style="1" customWidth="1"/>
    <col min="4" max="4" width="14.6640625" style="1" customWidth="1"/>
    <col min="5" max="5" width="7.6640625" style="1" customWidth="1"/>
    <col min="6" max="6" width="9.6640625" style="1" customWidth="1"/>
    <col min="7" max="7" width="11.6640625" style="1" customWidth="1"/>
    <col min="8" max="8" width="9.6640625" style="1" customWidth="1"/>
    <col min="9" max="9" width="7.6640625" style="1" customWidth="1"/>
    <col min="10" max="10" width="11.6640625" style="1" customWidth="1"/>
    <col min="11" max="11" width="3.6640625" style="1" customWidth="1"/>
    <col min="12" max="16384" width="9.6640625" style="1" customWidth="1"/>
  </cols>
  <sheetData>
    <row r="1" spans="1:10" ht="15.75">
      <c r="A1" s="2"/>
      <c r="J1" s="3" t="s">
        <v>58</v>
      </c>
    </row>
    <row r="2" spans="2:5" ht="15.75">
      <c r="B2" s="4" t="s">
        <v>0</v>
      </c>
      <c r="E2" s="5" t="s">
        <v>46</v>
      </c>
    </row>
    <row r="3" spans="2:3" ht="15" customHeight="1">
      <c r="B3" s="6" t="s">
        <v>1</v>
      </c>
      <c r="C3" s="7"/>
    </row>
    <row r="4" ht="12" customHeight="1">
      <c r="B4" s="8"/>
    </row>
    <row r="5" spans="2:9" ht="15.75">
      <c r="B5" s="8" t="s">
        <v>2</v>
      </c>
      <c r="C5" s="106" t="s">
        <v>11</v>
      </c>
      <c r="D5" s="10"/>
      <c r="E5" s="10"/>
      <c r="F5" s="10"/>
      <c r="G5" s="10"/>
      <c r="H5" s="10"/>
      <c r="I5" s="10"/>
    </row>
    <row r="6" spans="2:9" ht="6.75" customHeight="1">
      <c r="B6" s="8"/>
      <c r="C6" s="9"/>
      <c r="D6" s="10"/>
      <c r="E6" s="10"/>
      <c r="F6" s="10"/>
      <c r="G6" s="10"/>
      <c r="H6" s="10"/>
      <c r="I6" s="10"/>
    </row>
    <row r="7" spans="2:9" ht="15.75">
      <c r="B7" s="8"/>
      <c r="C7" s="107" t="s">
        <v>12</v>
      </c>
      <c r="D7" s="10"/>
      <c r="E7" s="10"/>
      <c r="F7" s="10"/>
      <c r="G7" s="10"/>
      <c r="H7" s="10"/>
      <c r="I7" s="10"/>
    </row>
    <row r="8" spans="2:9" ht="15.75">
      <c r="B8" s="8"/>
      <c r="C8" s="107" t="s">
        <v>13</v>
      </c>
      <c r="D8" s="10"/>
      <c r="E8" s="10"/>
      <c r="F8" s="10"/>
      <c r="G8" s="10"/>
      <c r="H8" s="10"/>
      <c r="I8" s="10"/>
    </row>
    <row r="9" spans="2:9" ht="15.75">
      <c r="B9" s="8"/>
      <c r="C9" s="107" t="s">
        <v>14</v>
      </c>
      <c r="D9" s="10"/>
      <c r="E9" s="10"/>
      <c r="F9" s="10"/>
      <c r="G9" s="10"/>
      <c r="H9" s="10"/>
      <c r="I9" s="10"/>
    </row>
    <row r="10" spans="2:9" ht="15.75">
      <c r="B10" s="8"/>
      <c r="C10" s="107" t="s">
        <v>15</v>
      </c>
      <c r="D10" s="10"/>
      <c r="E10" s="10"/>
      <c r="F10" s="10"/>
      <c r="G10" s="10"/>
      <c r="H10" s="10"/>
      <c r="I10" s="10"/>
    </row>
    <row r="11" ht="12" customHeight="1">
      <c r="B11" s="8"/>
    </row>
    <row r="12" spans="2:3" ht="15.75">
      <c r="B12" s="8" t="s">
        <v>3</v>
      </c>
      <c r="C12" s="3" t="s">
        <v>16</v>
      </c>
    </row>
    <row r="13" spans="2:3" ht="6.75" customHeight="1">
      <c r="B13" s="8"/>
      <c r="C13" s="3"/>
    </row>
    <row r="14" spans="2:3" ht="15.75">
      <c r="B14" s="8"/>
      <c r="C14" s="11" t="s">
        <v>17</v>
      </c>
    </row>
    <row r="15" spans="2:3" ht="15.75">
      <c r="B15" s="8"/>
      <c r="C15" s="11" t="s">
        <v>18</v>
      </c>
    </row>
    <row r="16" ht="12" customHeight="1">
      <c r="B16" s="8"/>
    </row>
    <row r="17" spans="2:3" ht="15.75">
      <c r="B17" s="8" t="s">
        <v>4</v>
      </c>
      <c r="C17" s="3" t="s">
        <v>19</v>
      </c>
    </row>
    <row r="18" spans="2:3" ht="6.75" customHeight="1">
      <c r="B18" s="8"/>
      <c r="C18" s="3"/>
    </row>
    <row r="19" spans="2:3" ht="15.75">
      <c r="B19" s="8"/>
      <c r="C19" s="11" t="s">
        <v>20</v>
      </c>
    </row>
    <row r="20" spans="2:3" ht="15.75">
      <c r="B20" s="8"/>
      <c r="C20" s="11" t="s">
        <v>21</v>
      </c>
    </row>
    <row r="21" spans="2:3" ht="12" customHeight="1">
      <c r="B21" s="8"/>
      <c r="C21" s="11"/>
    </row>
    <row r="22" spans="2:3" ht="15.75">
      <c r="B22" s="8" t="s">
        <v>5</v>
      </c>
      <c r="C22" s="3" t="s">
        <v>22</v>
      </c>
    </row>
    <row r="23" spans="2:3" ht="15.75">
      <c r="B23" s="8"/>
      <c r="C23" s="3" t="s">
        <v>23</v>
      </c>
    </row>
    <row r="24" spans="2:3" ht="6.75" customHeight="1">
      <c r="B24" s="8"/>
      <c r="C24" s="3"/>
    </row>
    <row r="25" spans="2:3" ht="15.75">
      <c r="B25" s="8"/>
      <c r="C25" s="11" t="s">
        <v>24</v>
      </c>
    </row>
    <row r="26" ht="9.75" customHeight="1">
      <c r="B26" s="8"/>
    </row>
    <row r="27" spans="2:3" ht="15.75">
      <c r="B27" s="8" t="s">
        <v>6</v>
      </c>
      <c r="C27" s="3" t="s">
        <v>25</v>
      </c>
    </row>
    <row r="28" spans="2:3" ht="6.75" customHeight="1">
      <c r="B28" s="8"/>
      <c r="C28" s="3"/>
    </row>
    <row r="29" spans="2:3" ht="15.75">
      <c r="B29" s="8"/>
      <c r="C29" s="1" t="s">
        <v>26</v>
      </c>
    </row>
    <row r="30" spans="1:255" ht="15.75">
      <c r="A30" s="12"/>
      <c r="B30" s="13"/>
      <c r="C30" s="14" t="s">
        <v>27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9.75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5.75">
      <c r="A32" s="12"/>
      <c r="B32" s="8" t="s">
        <v>7</v>
      </c>
      <c r="C32" s="3" t="s">
        <v>28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5.75">
      <c r="A33" s="12"/>
      <c r="B33" s="8"/>
      <c r="C33" s="3" t="s">
        <v>29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6.75" customHeight="1">
      <c r="A34" s="12"/>
      <c r="B34" s="8"/>
      <c r="C34" s="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5.75">
      <c r="A35" s="12"/>
      <c r="B35" s="15" t="s">
        <v>8</v>
      </c>
      <c r="C35" s="4" t="s">
        <v>30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5.75">
      <c r="A36" s="12"/>
      <c r="B36" s="8"/>
      <c r="C36" s="11" t="s">
        <v>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5.75">
      <c r="A37" s="12"/>
      <c r="B37" s="8"/>
      <c r="C37" s="11" t="s">
        <v>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6.75" customHeight="1">
      <c r="A38" s="12"/>
      <c r="B38" s="8"/>
      <c r="C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5.75">
      <c r="A39" s="12"/>
      <c r="B39" s="15" t="s">
        <v>9</v>
      </c>
      <c r="C39" s="4" t="s">
        <v>33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5.75">
      <c r="A40" s="12"/>
      <c r="B40" s="15"/>
      <c r="C40" s="11" t="s">
        <v>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9" customHeight="1">
      <c r="A41" s="12"/>
      <c r="B41" s="8"/>
      <c r="C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" customHeight="1">
      <c r="A42" s="12"/>
      <c r="B42" s="8"/>
      <c r="C42" s="11"/>
      <c r="D42" s="16"/>
      <c r="E42" s="17" t="s">
        <v>47</v>
      </c>
      <c r="F42" s="18"/>
      <c r="G42" s="18"/>
      <c r="H42" s="16" t="s">
        <v>52</v>
      </c>
      <c r="I42" s="16" t="s">
        <v>55</v>
      </c>
      <c r="J42" s="16" t="s">
        <v>59</v>
      </c>
      <c r="K42" s="1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" customHeight="1">
      <c r="A43" s="12"/>
      <c r="B43" s="8"/>
      <c r="C43" s="11"/>
      <c r="D43" s="20" t="s">
        <v>41</v>
      </c>
      <c r="E43" s="16" t="s">
        <v>48</v>
      </c>
      <c r="F43" s="16" t="s">
        <v>50</v>
      </c>
      <c r="G43" s="16" t="s">
        <v>51</v>
      </c>
      <c r="H43" s="20" t="s">
        <v>53</v>
      </c>
      <c r="I43" s="20" t="s">
        <v>56</v>
      </c>
      <c r="J43" s="20" t="s">
        <v>60</v>
      </c>
      <c r="K43" s="1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" customHeight="1">
      <c r="A44" s="12"/>
      <c r="B44" s="8"/>
      <c r="C44" s="11"/>
      <c r="D44" s="20"/>
      <c r="E44" s="20"/>
      <c r="F44" s="20"/>
      <c r="G44" s="20"/>
      <c r="H44" s="20" t="s">
        <v>54</v>
      </c>
      <c r="I44" s="20"/>
      <c r="J44" s="20" t="s">
        <v>61</v>
      </c>
      <c r="K44" s="19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" customHeight="1">
      <c r="A45" s="12"/>
      <c r="B45" s="8"/>
      <c r="C45" s="11"/>
      <c r="D45" s="16" t="s">
        <v>40</v>
      </c>
      <c r="E45" s="21" t="s">
        <v>40</v>
      </c>
      <c r="F45" s="21" t="s">
        <v>40</v>
      </c>
      <c r="G45" s="21"/>
      <c r="H45" s="22" t="s">
        <v>40</v>
      </c>
      <c r="I45" s="22" t="s">
        <v>57</v>
      </c>
      <c r="J45" s="22"/>
      <c r="K45" s="1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" customHeight="1">
      <c r="A46" s="12"/>
      <c r="B46" s="8"/>
      <c r="C46" s="11"/>
      <c r="D46" s="20" t="s">
        <v>42</v>
      </c>
      <c r="E46" s="23" t="s">
        <v>49</v>
      </c>
      <c r="F46" s="23" t="s">
        <v>49</v>
      </c>
      <c r="G46" s="23" t="s">
        <v>49</v>
      </c>
      <c r="H46" s="24">
        <f>537100*2</f>
        <v>1074200</v>
      </c>
      <c r="I46" s="25">
        <v>1305</v>
      </c>
      <c r="J46" s="25">
        <f>537100*2</f>
        <v>1074200</v>
      </c>
      <c r="K46" s="1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" customHeight="1">
      <c r="A47" s="12"/>
      <c r="B47" s="8"/>
      <c r="C47" s="11"/>
      <c r="D47" s="20"/>
      <c r="E47" s="23"/>
      <c r="F47" s="23"/>
      <c r="G47" s="23"/>
      <c r="H47" s="24"/>
      <c r="I47" s="25"/>
      <c r="J47" s="25"/>
      <c r="K47" s="1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" customHeight="1">
      <c r="A48" s="12"/>
      <c r="B48" s="8"/>
      <c r="C48" s="11"/>
      <c r="D48" s="20" t="s">
        <v>43</v>
      </c>
      <c r="E48" s="23">
        <f>1.87/2</f>
        <v>0.935</v>
      </c>
      <c r="F48" s="23">
        <f>2/2</f>
        <v>1</v>
      </c>
      <c r="G48" s="23">
        <v>0.96</v>
      </c>
      <c r="H48" s="24">
        <f>719900*2</f>
        <v>1439800</v>
      </c>
      <c r="I48" s="25">
        <v>1391</v>
      </c>
      <c r="J48" s="25">
        <f>719900*2</f>
        <v>1439800</v>
      </c>
      <c r="K48" s="1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" customHeight="1">
      <c r="A49" s="12"/>
      <c r="B49" s="8"/>
      <c r="C49" s="11"/>
      <c r="D49" s="20" t="s">
        <v>40</v>
      </c>
      <c r="E49" s="23"/>
      <c r="F49" s="23"/>
      <c r="G49" s="23"/>
      <c r="H49" s="24"/>
      <c r="I49" s="25"/>
      <c r="J49" s="25"/>
      <c r="K49" s="1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" customHeight="1">
      <c r="A50" s="12"/>
      <c r="B50" s="8"/>
      <c r="C50" s="11"/>
      <c r="D50" s="16" t="s">
        <v>44</v>
      </c>
      <c r="E50" s="21" t="s">
        <v>40</v>
      </c>
      <c r="F50" s="21" t="s">
        <v>40</v>
      </c>
      <c r="G50" s="16" t="s">
        <v>40</v>
      </c>
      <c r="H50" s="22">
        <f>SUM(H46:H49)</f>
        <v>2514000</v>
      </c>
      <c r="I50" s="26">
        <f>SUM(I46:I49)</f>
        <v>2696</v>
      </c>
      <c r="J50" s="26">
        <f>SUM(J46:J49)</f>
        <v>2514000</v>
      </c>
      <c r="K50" s="1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9" customHeight="1">
      <c r="A51" s="12"/>
      <c r="B51" s="8"/>
      <c r="C51" s="11"/>
      <c r="D51" s="27"/>
      <c r="E51" s="27"/>
      <c r="F51" s="27"/>
      <c r="G51" s="27"/>
      <c r="H51" s="27"/>
      <c r="I51" s="27"/>
      <c r="J51" s="27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" customHeight="1">
      <c r="A52" s="12"/>
      <c r="B52" s="8"/>
      <c r="C52" s="28" t="s">
        <v>35</v>
      </c>
      <c r="D52" s="2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" customHeight="1">
      <c r="A53" s="12"/>
      <c r="B53" s="8"/>
      <c r="C53" s="29"/>
      <c r="D53" s="28" t="s">
        <v>45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9" customHeight="1">
      <c r="A54" s="12"/>
      <c r="B54" s="8"/>
      <c r="C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5.75">
      <c r="A55" s="12"/>
      <c r="B55" s="8"/>
      <c r="C55" s="11" t="s">
        <v>36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5.75">
      <c r="A56" s="12"/>
      <c r="B56" s="8"/>
      <c r="C56" s="11" t="s">
        <v>37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5.75">
      <c r="A57" s="12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5.75">
      <c r="A58" s="12"/>
      <c r="B58" s="8" t="s">
        <v>10</v>
      </c>
      <c r="C58" s="3" t="s">
        <v>38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6.75" customHeight="1">
      <c r="A59" s="12"/>
      <c r="B59" s="8"/>
      <c r="C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5.75">
      <c r="A60" s="12"/>
      <c r="B60" s="8"/>
      <c r="C60" s="11" t="s">
        <v>39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9.75" customHeight="1">
      <c r="A61" s="12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5.75">
      <c r="A62" s="12"/>
      <c r="B62" s="8"/>
      <c r="C62" s="11" t="s">
        <v>40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5.75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5.75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5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5.7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5.7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5.75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5.75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ht="15.75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ht="15.75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ht="15.75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ht="15.75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ht="15.75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ht="15.75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ht="15.75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ht="15.75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ht="15.75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ht="15.75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ht="15.75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 spans="1:255" ht="15.75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 spans="1:255" ht="15.75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ht="15.75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 spans="1:255" ht="15.75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ht="15.75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ht="15.75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ht="15.75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ht="15.75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ht="15.75">
      <c r="A89" s="12"/>
      <c r="B89" s="13"/>
      <c r="C89" s="12"/>
      <c r="D89" s="12"/>
      <c r="E89" s="12"/>
      <c r="F89" s="12"/>
      <c r="G89" s="12"/>
      <c r="H89" s="12"/>
      <c r="I89" s="12"/>
      <c r="J89" s="30" t="s">
        <v>62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 t="s">
        <v>63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spans="1:255" ht="15.75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spans="1:255" ht="15.75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 spans="1:255" ht="15.75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 spans="1:255" ht="15.75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255" ht="15.75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 spans="1:255" ht="15.75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 spans="1:255" ht="15.75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 spans="1:255" ht="15.75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 spans="1:255" ht="15.75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 spans="1:255" ht="15.75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pans="1:255" ht="15.75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 spans="1:255" ht="15.75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 spans="1:255" ht="15.75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ht="15.75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pans="1:255" ht="15.75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pans="1:255" ht="15.75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 spans="1:255" ht="15.75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pans="1:255" ht="15.75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pans="1:255" ht="15.75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 spans="1:255" ht="15.75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255" ht="15.75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 spans="1:255" ht="15.75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 spans="1:255" ht="15.75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 spans="1:255" ht="15.75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 spans="1:255" ht="15.7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 spans="1:255" ht="15.75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</row>
    <row r="116" spans="1:255" ht="15.75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</row>
    <row r="117" spans="1:255" ht="15.75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</row>
    <row r="118" spans="1:255" ht="15.75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</row>
    <row r="119" spans="1:255" ht="15.75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</row>
    <row r="120" spans="1:255" ht="15.75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</row>
    <row r="121" spans="1:255" ht="15.75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</row>
    <row r="122" spans="1:255" ht="15.75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</row>
    <row r="123" spans="1:255" ht="15.75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</row>
    <row r="124" spans="1:255" ht="15.75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</row>
    <row r="125" spans="1:255" ht="15.75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</row>
    <row r="126" spans="1:255" ht="15.75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</row>
    <row r="127" spans="1:255" ht="15.75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</row>
    <row r="128" spans="1:255" ht="15.75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</row>
    <row r="129" spans="1:255" ht="15.75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</row>
    <row r="130" spans="1:255" ht="15.75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</row>
    <row r="131" spans="1:255" ht="15.75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</row>
    <row r="132" spans="1:255" ht="15.75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</row>
    <row r="133" spans="1:255" ht="15.75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</row>
    <row r="134" spans="1:255" ht="15.75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</row>
    <row r="135" spans="1:255" ht="15.75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 spans="1:255" ht="15.75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</row>
    <row r="137" spans="1:255" ht="15.75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</row>
    <row r="138" spans="1:255" ht="15.75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 spans="1:255" ht="15.75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2.6640625" style="1" customWidth="1"/>
    <col min="5" max="5" width="5.6640625" style="1" customWidth="1"/>
    <col min="6" max="7" width="10.6640625" style="1" customWidth="1"/>
    <col min="8" max="9" width="9.6640625" style="1" customWidth="1"/>
    <col min="10" max="10" width="10.6640625" style="1" customWidth="1"/>
    <col min="11" max="11" width="3.6640625" style="1" customWidth="1"/>
    <col min="12" max="16384" width="9.6640625" style="1" customWidth="1"/>
  </cols>
  <sheetData>
    <row r="1" ht="15.75">
      <c r="J1" s="3" t="s">
        <v>107</v>
      </c>
    </row>
    <row r="2" spans="2:5" ht="15.75" customHeight="1">
      <c r="B2" s="4" t="s">
        <v>0</v>
      </c>
      <c r="E2" s="5" t="s">
        <v>99</v>
      </c>
    </row>
    <row r="3" spans="2:3" ht="19.5" customHeight="1">
      <c r="B3" s="6" t="s">
        <v>64</v>
      </c>
      <c r="C3" s="7"/>
    </row>
    <row r="4" ht="13.5" customHeight="1"/>
    <row r="5" spans="1:11" ht="13.5" customHeight="1">
      <c r="A5" s="12"/>
      <c r="B5" s="8" t="s">
        <v>65</v>
      </c>
      <c r="C5" s="3" t="s">
        <v>70</v>
      </c>
      <c r="K5" s="12"/>
    </row>
    <row r="6" spans="1:11" ht="13.5" customHeight="1">
      <c r="A6" s="12"/>
      <c r="B6" s="8"/>
      <c r="C6" s="11"/>
      <c r="K6" s="12"/>
    </row>
    <row r="7" spans="1:11" ht="13.5" customHeight="1">
      <c r="A7" s="12"/>
      <c r="B7" s="8"/>
      <c r="C7" s="11" t="s">
        <v>40</v>
      </c>
      <c r="F7" s="31" t="s">
        <v>100</v>
      </c>
      <c r="G7" s="31" t="s">
        <v>101</v>
      </c>
      <c r="H7" s="31" t="s">
        <v>102</v>
      </c>
      <c r="I7" s="31" t="s">
        <v>105</v>
      </c>
      <c r="J7" s="31" t="s">
        <v>55</v>
      </c>
      <c r="K7" s="12"/>
    </row>
    <row r="8" spans="1:11" ht="13.5" customHeight="1">
      <c r="A8" s="12"/>
      <c r="B8" s="8"/>
      <c r="C8" s="11"/>
      <c r="F8" s="31" t="s">
        <v>57</v>
      </c>
      <c r="G8" s="31" t="s">
        <v>57</v>
      </c>
      <c r="H8" s="31" t="s">
        <v>57</v>
      </c>
      <c r="I8" s="31" t="s">
        <v>57</v>
      </c>
      <c r="J8" s="31" t="s">
        <v>57</v>
      </c>
      <c r="K8" s="12"/>
    </row>
    <row r="9" spans="1:11" ht="13.5" customHeight="1">
      <c r="A9" s="12"/>
      <c r="B9" s="8"/>
      <c r="C9" s="3" t="s">
        <v>71</v>
      </c>
      <c r="H9" s="31"/>
      <c r="K9" s="12"/>
    </row>
    <row r="10" spans="1:11" ht="13.5" customHeight="1">
      <c r="A10" s="12"/>
      <c r="B10" s="8"/>
      <c r="C10" s="11" t="s">
        <v>72</v>
      </c>
      <c r="F10" s="32">
        <v>23240</v>
      </c>
      <c r="G10" s="32">
        <v>107960</v>
      </c>
      <c r="H10" s="32">
        <v>3</v>
      </c>
      <c r="I10" s="32">
        <v>0</v>
      </c>
      <c r="J10" s="32">
        <f>SUM(F10:I10)</f>
        <v>131203</v>
      </c>
      <c r="K10" s="12"/>
    </row>
    <row r="11" spans="1:11" ht="13.5" customHeight="1">
      <c r="A11" s="12"/>
      <c r="B11" s="8"/>
      <c r="C11" s="11" t="s">
        <v>73</v>
      </c>
      <c r="F11" s="33">
        <v>295</v>
      </c>
      <c r="G11" s="33">
        <v>12375</v>
      </c>
      <c r="H11" s="33">
        <v>1856</v>
      </c>
      <c r="I11" s="33">
        <f>-SUM(F11:H11)</f>
        <v>-14526</v>
      </c>
      <c r="J11" s="33">
        <v>0</v>
      </c>
      <c r="K11" s="12"/>
    </row>
    <row r="12" spans="1:11" ht="13.5" customHeight="1">
      <c r="A12" s="12"/>
      <c r="B12" s="8"/>
      <c r="C12" s="11" t="s">
        <v>74</v>
      </c>
      <c r="F12" s="34">
        <f>F10+F11</f>
        <v>23535</v>
      </c>
      <c r="G12" s="34">
        <f>G10+G11</f>
        <v>120335</v>
      </c>
      <c r="H12" s="34">
        <f>H10+H11</f>
        <v>1859</v>
      </c>
      <c r="I12" s="34">
        <f>I11</f>
        <v>-14526</v>
      </c>
      <c r="J12" s="34">
        <f>J10+J11</f>
        <v>131203</v>
      </c>
      <c r="K12" s="12"/>
    </row>
    <row r="13" spans="1:11" ht="13.5" customHeight="1">
      <c r="A13" s="12"/>
      <c r="B13" s="8"/>
      <c r="C13" s="11"/>
      <c r="F13" s="35"/>
      <c r="G13" s="36"/>
      <c r="H13" s="36"/>
      <c r="I13" s="35"/>
      <c r="J13" s="35"/>
      <c r="K13" s="12"/>
    </row>
    <row r="14" spans="1:11" ht="13.5" customHeight="1">
      <c r="A14" s="12"/>
      <c r="B14" s="8"/>
      <c r="C14" s="3" t="s">
        <v>75</v>
      </c>
      <c r="F14" s="32">
        <v>1342</v>
      </c>
      <c r="G14" s="32">
        <v>11153</v>
      </c>
      <c r="H14" s="32">
        <v>1341</v>
      </c>
      <c r="I14" s="37">
        <v>-1099</v>
      </c>
      <c r="J14" s="32">
        <f>SUM(F14:I14)</f>
        <v>12737</v>
      </c>
      <c r="K14" s="12"/>
    </row>
    <row r="15" spans="1:11" ht="13.5" customHeight="1">
      <c r="A15" s="12"/>
      <c r="B15" s="8"/>
      <c r="C15" s="11" t="s">
        <v>40</v>
      </c>
      <c r="G15" s="37"/>
      <c r="H15" s="37"/>
      <c r="J15" s="37" t="s">
        <v>40</v>
      </c>
      <c r="K15" s="12"/>
    </row>
    <row r="16" spans="1:11" ht="13.5" customHeight="1">
      <c r="A16" s="12"/>
      <c r="B16" s="8"/>
      <c r="C16" s="3" t="s">
        <v>76</v>
      </c>
      <c r="G16" s="37"/>
      <c r="H16" s="37"/>
      <c r="J16" s="38">
        <f>J14</f>
        <v>12737</v>
      </c>
      <c r="K16" s="12"/>
    </row>
    <row r="17" spans="1:11" ht="13.5" customHeight="1">
      <c r="A17" s="12"/>
      <c r="B17" s="8"/>
      <c r="C17" s="11" t="s">
        <v>77</v>
      </c>
      <c r="G17" s="37"/>
      <c r="H17" s="37"/>
      <c r="J17" s="37">
        <v>-2332</v>
      </c>
      <c r="K17" s="12"/>
    </row>
    <row r="18" spans="1:11" ht="13.5" customHeight="1">
      <c r="A18" s="12"/>
      <c r="B18" s="8"/>
      <c r="C18" s="11" t="s">
        <v>78</v>
      </c>
      <c r="G18" s="37"/>
      <c r="H18" s="37"/>
      <c r="J18" s="37">
        <v>4</v>
      </c>
      <c r="K18" s="12"/>
    </row>
    <row r="19" spans="1:11" ht="13.5" customHeight="1">
      <c r="A19" s="12"/>
      <c r="B19" s="8"/>
      <c r="C19" s="11" t="s">
        <v>79</v>
      </c>
      <c r="G19" s="37"/>
      <c r="H19" s="37"/>
      <c r="J19" s="37">
        <v>-3</v>
      </c>
      <c r="K19" s="12"/>
    </row>
    <row r="20" spans="1:11" ht="13.5" customHeight="1">
      <c r="A20" s="12"/>
      <c r="B20" s="8"/>
      <c r="C20" s="3" t="s">
        <v>80</v>
      </c>
      <c r="G20" s="37"/>
      <c r="H20" s="37"/>
      <c r="J20" s="38">
        <f>J16+J17+J18+J19</f>
        <v>10406</v>
      </c>
      <c r="K20" s="12"/>
    </row>
    <row r="21" spans="1:11" ht="13.5" customHeight="1">
      <c r="A21" s="12"/>
      <c r="B21" s="8"/>
      <c r="C21" s="11"/>
      <c r="G21" s="32"/>
      <c r="H21" s="32"/>
      <c r="J21" s="27"/>
      <c r="K21" s="12"/>
    </row>
    <row r="22" spans="1:11" ht="13.5" customHeight="1">
      <c r="A22" s="12"/>
      <c r="B22" s="8"/>
      <c r="C22" s="11" t="s">
        <v>81</v>
      </c>
      <c r="K22" s="12"/>
    </row>
    <row r="23" ht="13.5" customHeight="1"/>
    <row r="24" spans="2:3" ht="15.75">
      <c r="B24" s="8" t="s">
        <v>66</v>
      </c>
      <c r="C24" s="3" t="s">
        <v>82</v>
      </c>
    </row>
    <row r="25" ht="10.5" customHeight="1">
      <c r="B25" s="8"/>
    </row>
    <row r="26" spans="2:3" ht="15.75">
      <c r="B26" s="8"/>
      <c r="C26" s="11" t="s">
        <v>83</v>
      </c>
    </row>
    <row r="27" spans="2:3" ht="15.75">
      <c r="B27" s="8"/>
      <c r="C27" s="11" t="s">
        <v>84</v>
      </c>
    </row>
    <row r="28" ht="21" customHeight="1">
      <c r="B28" s="8"/>
    </row>
    <row r="29" spans="2:3" ht="15.75">
      <c r="B29" s="8" t="s">
        <v>67</v>
      </c>
      <c r="C29" s="3" t="s">
        <v>85</v>
      </c>
    </row>
    <row r="30" spans="2:3" ht="15.75">
      <c r="B30" s="8"/>
      <c r="C30" s="3" t="s">
        <v>86</v>
      </c>
    </row>
    <row r="31" ht="12" customHeight="1">
      <c r="B31" s="8"/>
    </row>
    <row r="32" spans="2:3" ht="15.75">
      <c r="B32" s="8"/>
      <c r="C32" s="11" t="s">
        <v>87</v>
      </c>
    </row>
    <row r="33" spans="2:3" ht="15.75">
      <c r="B33" s="8"/>
      <c r="C33" s="11" t="s">
        <v>88</v>
      </c>
    </row>
    <row r="34" spans="2:3" ht="15.75">
      <c r="B34" s="8"/>
      <c r="C34" s="11" t="s">
        <v>89</v>
      </c>
    </row>
    <row r="35" ht="21.75" customHeight="1">
      <c r="B35" s="8"/>
    </row>
    <row r="36" spans="2:3" ht="15.75">
      <c r="B36" s="8" t="s">
        <v>68</v>
      </c>
      <c r="C36" s="3" t="s">
        <v>90</v>
      </c>
    </row>
    <row r="37" spans="2:3" ht="15.75">
      <c r="B37" s="8"/>
      <c r="C37" s="3" t="s">
        <v>91</v>
      </c>
    </row>
    <row r="38" spans="2:3" ht="15.75">
      <c r="B38" s="8"/>
      <c r="C38" s="3" t="s">
        <v>92</v>
      </c>
    </row>
    <row r="39" ht="7.5" customHeight="1">
      <c r="B39" s="8"/>
    </row>
    <row r="40" ht="15">
      <c r="C40" s="11" t="s">
        <v>93</v>
      </c>
    </row>
    <row r="43" spans="2:3" ht="15.75">
      <c r="B43" s="8" t="s">
        <v>69</v>
      </c>
      <c r="C43" s="3" t="s">
        <v>94</v>
      </c>
    </row>
    <row r="44" spans="2:3" ht="15.75">
      <c r="B44" s="8" t="s">
        <v>40</v>
      </c>
      <c r="C44" s="3" t="s">
        <v>95</v>
      </c>
    </row>
    <row r="45" ht="6.75" customHeight="1">
      <c r="B45" s="8"/>
    </row>
    <row r="46" spans="2:9" ht="15.75">
      <c r="B46" s="8"/>
      <c r="C46" s="11" t="s">
        <v>96</v>
      </c>
      <c r="H46" s="31" t="s">
        <v>103</v>
      </c>
      <c r="I46" s="31" t="s">
        <v>103</v>
      </c>
    </row>
    <row r="47" spans="8:9" ht="15">
      <c r="H47" s="31" t="s">
        <v>104</v>
      </c>
      <c r="I47" s="31" t="s">
        <v>106</v>
      </c>
    </row>
    <row r="48" spans="8:9" ht="15">
      <c r="H48" s="31" t="s">
        <v>57</v>
      </c>
      <c r="I48" s="31" t="s">
        <v>57</v>
      </c>
    </row>
    <row r="49" spans="4:9" ht="10.5" customHeight="1">
      <c r="D49" s="11"/>
      <c r="H49" s="37"/>
      <c r="I49" s="37"/>
    </row>
    <row r="50" spans="3:9" ht="15">
      <c r="C50" s="11" t="s">
        <v>97</v>
      </c>
      <c r="H50" s="37"/>
      <c r="I50" s="37"/>
    </row>
    <row r="51" spans="4:9" ht="15">
      <c r="D51" s="1" t="s">
        <v>98</v>
      </c>
      <c r="H51" s="37">
        <v>264033</v>
      </c>
      <c r="I51" s="37">
        <v>239089</v>
      </c>
    </row>
    <row r="52" spans="8:9" ht="15.75">
      <c r="H52" s="38">
        <f>SUM(H49:H51)</f>
        <v>264033</v>
      </c>
      <c r="I52" s="38">
        <f>SUM(I49:I51)</f>
        <v>239089</v>
      </c>
    </row>
    <row r="53" spans="8:9" ht="16.5" customHeight="1">
      <c r="H53" s="27"/>
      <c r="I53" s="27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3" width="4.6640625" style="1" customWidth="1"/>
    <col min="4" max="4" width="12.6640625" style="1" customWidth="1"/>
    <col min="5" max="5" width="9.6640625" style="1" customWidth="1"/>
    <col min="6" max="7" width="12.6640625" style="1" customWidth="1"/>
    <col min="8" max="8" width="9.6640625" style="1" customWidth="1"/>
    <col min="9" max="9" width="3.6640625" style="1" customWidth="1"/>
    <col min="10" max="10" width="2.6640625" style="1" customWidth="1"/>
    <col min="11" max="16384" width="9.6640625" style="1" customWidth="1"/>
  </cols>
  <sheetData>
    <row r="1" spans="1:11" ht="15.75">
      <c r="A1" s="39" t="s">
        <v>40</v>
      </c>
      <c r="B1" s="39"/>
      <c r="C1" s="39"/>
      <c r="D1" s="39"/>
      <c r="E1" s="39"/>
      <c r="F1" s="39"/>
      <c r="G1" s="39"/>
      <c r="H1" s="40" t="s">
        <v>146</v>
      </c>
      <c r="I1" s="39"/>
      <c r="J1" s="3"/>
      <c r="K1" s="41"/>
    </row>
    <row r="2" spans="1:11" ht="15.75" customHeight="1">
      <c r="A2" s="39"/>
      <c r="B2" s="42" t="s">
        <v>0</v>
      </c>
      <c r="C2" s="39"/>
      <c r="D2" s="39"/>
      <c r="E2" s="43" t="s">
        <v>46</v>
      </c>
      <c r="F2" s="39"/>
      <c r="G2" s="39"/>
      <c r="H2" s="39"/>
      <c r="I2" s="39"/>
      <c r="K2" s="41"/>
    </row>
    <row r="3" spans="1:11" ht="15" customHeight="1">
      <c r="A3" s="44"/>
      <c r="B3" s="45" t="s">
        <v>108</v>
      </c>
      <c r="C3" s="46"/>
      <c r="D3" s="39"/>
      <c r="E3" s="39"/>
      <c r="F3" s="39"/>
      <c r="G3" s="39"/>
      <c r="H3" s="39"/>
      <c r="I3" s="39"/>
      <c r="K3" s="47"/>
    </row>
    <row r="4" spans="1:11" ht="19.5" customHeight="1">
      <c r="A4" s="44"/>
      <c r="B4" s="48"/>
      <c r="C4" s="49"/>
      <c r="D4" s="49"/>
      <c r="E4" s="49"/>
      <c r="F4" s="49"/>
      <c r="G4" s="49"/>
      <c r="H4" s="49"/>
      <c r="I4" s="49"/>
      <c r="J4" s="14"/>
      <c r="K4" s="47"/>
    </row>
    <row r="5" spans="1:11" ht="13.5" customHeight="1">
      <c r="A5" s="41"/>
      <c r="B5" s="50">
        <v>13</v>
      </c>
      <c r="C5" s="51" t="s">
        <v>109</v>
      </c>
      <c r="D5" s="51"/>
      <c r="E5" s="49"/>
      <c r="F5" s="49"/>
      <c r="G5" s="49"/>
      <c r="H5" s="49"/>
      <c r="K5" s="47"/>
    </row>
    <row r="6" spans="1:11" ht="13.5" customHeight="1">
      <c r="A6" s="41"/>
      <c r="B6" s="50"/>
      <c r="C6" s="51" t="s">
        <v>110</v>
      </c>
      <c r="D6" s="51"/>
      <c r="E6" s="49"/>
      <c r="F6" s="49"/>
      <c r="G6" s="49"/>
      <c r="H6" s="49"/>
      <c r="K6" s="47"/>
    </row>
    <row r="7" spans="1:11" ht="13.5" customHeight="1">
      <c r="A7" s="41"/>
      <c r="B7" s="50"/>
      <c r="C7" s="51"/>
      <c r="D7" s="51"/>
      <c r="E7" s="49"/>
      <c r="F7" s="49"/>
      <c r="G7" s="49"/>
      <c r="H7" s="49"/>
      <c r="K7" s="47"/>
    </row>
    <row r="8" spans="1:11" ht="13.5" customHeight="1">
      <c r="A8" s="41"/>
      <c r="B8" s="50"/>
      <c r="C8" s="108" t="s">
        <v>111</v>
      </c>
      <c r="D8" s="51"/>
      <c r="E8" s="49"/>
      <c r="F8" s="49"/>
      <c r="G8" s="49"/>
      <c r="H8" s="49"/>
      <c r="K8" s="47"/>
    </row>
    <row r="9" spans="1:11" ht="13.5" customHeight="1">
      <c r="A9" s="41"/>
      <c r="B9" s="50"/>
      <c r="C9" s="49" t="s">
        <v>112</v>
      </c>
      <c r="D9" s="51"/>
      <c r="E9" s="49"/>
      <c r="F9" s="49"/>
      <c r="G9" s="49"/>
      <c r="H9" s="49"/>
      <c r="K9" s="47"/>
    </row>
    <row r="10" spans="1:11" ht="13.5" customHeight="1">
      <c r="A10" s="41"/>
      <c r="B10" s="50"/>
      <c r="C10" s="49" t="s">
        <v>113</v>
      </c>
      <c r="D10" s="51"/>
      <c r="E10" s="49"/>
      <c r="F10" s="49"/>
      <c r="G10" s="49"/>
      <c r="H10" s="49"/>
      <c r="K10" s="47"/>
    </row>
    <row r="11" spans="1:11" ht="13.5" customHeight="1">
      <c r="A11" s="41"/>
      <c r="B11" s="50"/>
      <c r="C11" s="49" t="s">
        <v>114</v>
      </c>
      <c r="D11" s="51"/>
      <c r="E11" s="49"/>
      <c r="F11" s="49"/>
      <c r="G11" s="49"/>
      <c r="H11" s="49"/>
      <c r="K11" s="47"/>
    </row>
    <row r="12" spans="1:11" ht="13.5" customHeight="1">
      <c r="A12" s="41"/>
      <c r="B12" s="50"/>
      <c r="C12" s="49" t="s">
        <v>115</v>
      </c>
      <c r="D12" s="51"/>
      <c r="E12" s="49"/>
      <c r="F12" s="49"/>
      <c r="G12" s="49"/>
      <c r="H12" s="49"/>
      <c r="K12" s="47"/>
    </row>
    <row r="13" spans="1:11" ht="13.5" customHeight="1">
      <c r="A13" s="41"/>
      <c r="B13" s="50"/>
      <c r="C13" s="49" t="s">
        <v>116</v>
      </c>
      <c r="D13" s="51"/>
      <c r="E13" s="49"/>
      <c r="F13" s="49"/>
      <c r="G13" s="49"/>
      <c r="H13" s="49"/>
      <c r="K13" s="47"/>
    </row>
    <row r="14" spans="1:11" ht="13.5" customHeight="1">
      <c r="A14" s="41"/>
      <c r="B14" s="50"/>
      <c r="C14" s="49" t="s">
        <v>117</v>
      </c>
      <c r="D14" s="51"/>
      <c r="E14" s="49"/>
      <c r="F14" s="49"/>
      <c r="G14" s="49"/>
      <c r="H14" s="49"/>
      <c r="K14" s="47"/>
    </row>
    <row r="15" spans="1:11" ht="13.5" customHeight="1">
      <c r="A15" s="41"/>
      <c r="B15" s="50"/>
      <c r="C15" s="49" t="s">
        <v>118</v>
      </c>
      <c r="D15" s="51"/>
      <c r="E15" s="49"/>
      <c r="F15" s="49"/>
      <c r="G15" s="49"/>
      <c r="H15" s="49"/>
      <c r="K15" s="47"/>
    </row>
    <row r="16" spans="1:11" ht="13.5" customHeight="1">
      <c r="A16" s="41"/>
      <c r="B16" s="50"/>
      <c r="C16" s="51"/>
      <c r="D16" s="51"/>
      <c r="E16" s="49"/>
      <c r="F16" s="49"/>
      <c r="G16" s="49"/>
      <c r="H16" s="49"/>
      <c r="K16" s="47"/>
    </row>
    <row r="17" spans="1:11" ht="13.5" customHeight="1">
      <c r="A17" s="41"/>
      <c r="B17" s="50">
        <v>14</v>
      </c>
      <c r="C17" s="51" t="s">
        <v>119</v>
      </c>
      <c r="D17" s="51"/>
      <c r="E17" s="49"/>
      <c r="F17" s="49"/>
      <c r="G17" s="49"/>
      <c r="H17" s="49"/>
      <c r="K17" s="47"/>
    </row>
    <row r="18" spans="1:11" ht="13.5" customHeight="1">
      <c r="A18" s="41"/>
      <c r="B18" s="50"/>
      <c r="C18" s="51" t="s">
        <v>120</v>
      </c>
      <c r="D18" s="51"/>
      <c r="E18" s="49"/>
      <c r="F18" s="49"/>
      <c r="G18" s="49"/>
      <c r="H18" s="49"/>
      <c r="K18" s="47"/>
    </row>
    <row r="19" spans="1:11" ht="13.5" customHeight="1">
      <c r="A19" s="41"/>
      <c r="B19" s="50"/>
      <c r="C19" s="51"/>
      <c r="D19" s="51"/>
      <c r="E19" s="49"/>
      <c r="F19" s="49"/>
      <c r="G19" s="49"/>
      <c r="H19" s="49"/>
      <c r="K19" s="47"/>
    </row>
    <row r="20" spans="1:11" ht="13.5" customHeight="1">
      <c r="A20" s="41"/>
      <c r="B20" s="48"/>
      <c r="C20" s="108" t="s">
        <v>121</v>
      </c>
      <c r="D20" s="49"/>
      <c r="E20" s="49"/>
      <c r="F20" s="49"/>
      <c r="G20" s="49"/>
      <c r="H20" s="49"/>
      <c r="I20" s="49"/>
      <c r="J20" s="14"/>
      <c r="K20" s="47"/>
    </row>
    <row r="21" spans="1:11" ht="13.5" customHeight="1">
      <c r="A21" s="41"/>
      <c r="B21" s="48"/>
      <c r="C21" s="108" t="s">
        <v>122</v>
      </c>
      <c r="D21" s="49"/>
      <c r="E21" s="49"/>
      <c r="F21" s="49"/>
      <c r="G21" s="49"/>
      <c r="H21" s="49"/>
      <c r="I21" s="49"/>
      <c r="J21" s="14"/>
      <c r="K21" s="47"/>
    </row>
    <row r="22" spans="1:11" ht="13.5" customHeight="1">
      <c r="A22" s="41"/>
      <c r="B22" s="48"/>
      <c r="C22" s="108" t="s">
        <v>123</v>
      </c>
      <c r="D22" s="49"/>
      <c r="E22" s="49"/>
      <c r="F22" s="49"/>
      <c r="G22" s="49"/>
      <c r="H22" s="49"/>
      <c r="I22" s="49"/>
      <c r="J22" s="14"/>
      <c r="K22" s="47"/>
    </row>
    <row r="23" spans="1:11" ht="13.5" customHeight="1">
      <c r="A23" s="41"/>
      <c r="B23" s="48"/>
      <c r="C23" s="108" t="s">
        <v>124</v>
      </c>
      <c r="D23" s="49"/>
      <c r="E23" s="49"/>
      <c r="F23" s="49"/>
      <c r="G23" s="49"/>
      <c r="H23" s="49"/>
      <c r="I23" s="49"/>
      <c r="J23" s="14"/>
      <c r="K23" s="47"/>
    </row>
    <row r="24" spans="1:11" ht="13.5" customHeight="1">
      <c r="A24" s="41"/>
      <c r="B24" s="48"/>
      <c r="C24" s="108" t="s">
        <v>125</v>
      </c>
      <c r="D24" s="49"/>
      <c r="E24" s="49"/>
      <c r="F24" s="49"/>
      <c r="G24" s="49"/>
      <c r="H24" s="49"/>
      <c r="I24" s="49"/>
      <c r="J24" s="14"/>
      <c r="K24" s="47"/>
    </row>
    <row r="25" spans="1:11" ht="13.5" customHeight="1">
      <c r="A25" s="41"/>
      <c r="B25" s="48"/>
      <c r="C25" s="49"/>
      <c r="D25" s="49"/>
      <c r="E25" s="49"/>
      <c r="F25" s="49"/>
      <c r="G25" s="49"/>
      <c r="H25" s="49"/>
      <c r="I25" s="49"/>
      <c r="J25" s="14"/>
      <c r="K25" s="47"/>
    </row>
    <row r="26" spans="1:11" ht="15.75">
      <c r="A26" s="39"/>
      <c r="B26" s="50">
        <v>15</v>
      </c>
      <c r="C26" s="51" t="s">
        <v>126</v>
      </c>
      <c r="D26" s="39"/>
      <c r="E26" s="49"/>
      <c r="F26" s="49"/>
      <c r="G26" s="49"/>
      <c r="H26" s="49"/>
      <c r="I26" s="49"/>
      <c r="K26" s="41"/>
    </row>
    <row r="27" spans="1:11" ht="12.75" customHeight="1">
      <c r="A27" s="39"/>
      <c r="B27" s="50"/>
      <c r="C27" s="51"/>
      <c r="D27" s="39"/>
      <c r="E27" s="49"/>
      <c r="F27" s="49"/>
      <c r="G27" s="49"/>
      <c r="H27" s="49"/>
      <c r="I27" s="49"/>
      <c r="K27" s="41"/>
    </row>
    <row r="28" spans="1:11" ht="15" customHeight="1">
      <c r="A28" s="39"/>
      <c r="B28" s="50"/>
      <c r="C28" s="49" t="s">
        <v>127</v>
      </c>
      <c r="D28" s="49"/>
      <c r="E28" s="49"/>
      <c r="F28" s="49"/>
      <c r="G28" s="49"/>
      <c r="H28" s="49"/>
      <c r="I28" s="49"/>
      <c r="K28" s="41"/>
    </row>
    <row r="29" spans="1:11" ht="15" customHeight="1">
      <c r="A29" s="39"/>
      <c r="B29" s="50"/>
      <c r="C29" s="49" t="s">
        <v>128</v>
      </c>
      <c r="D29" s="49"/>
      <c r="E29" s="49"/>
      <c r="F29" s="49"/>
      <c r="G29" s="49"/>
      <c r="H29" s="49"/>
      <c r="I29" s="49"/>
      <c r="K29" s="41"/>
    </row>
    <row r="30" spans="1:11" ht="15" customHeight="1">
      <c r="A30" s="39"/>
      <c r="B30" s="50"/>
      <c r="C30" s="49" t="s">
        <v>129</v>
      </c>
      <c r="D30" s="49"/>
      <c r="E30" s="49"/>
      <c r="F30" s="49"/>
      <c r="G30" s="49"/>
      <c r="H30" s="49"/>
      <c r="I30" s="49"/>
      <c r="K30" s="41"/>
    </row>
    <row r="31" spans="1:11" ht="19.5" customHeight="1">
      <c r="A31" s="39"/>
      <c r="B31" s="50"/>
      <c r="C31" s="49"/>
      <c r="D31" s="49"/>
      <c r="E31" s="49"/>
      <c r="F31" s="49"/>
      <c r="G31" s="49"/>
      <c r="H31" s="49"/>
      <c r="I31" s="49"/>
      <c r="K31" s="41"/>
    </row>
    <row r="32" spans="1:11" ht="15.75">
      <c r="A32" s="39"/>
      <c r="B32" s="50">
        <v>16</v>
      </c>
      <c r="C32" s="51" t="s">
        <v>130</v>
      </c>
      <c r="D32" s="51"/>
      <c r="E32" s="39"/>
      <c r="F32" s="39"/>
      <c r="G32" s="39"/>
      <c r="H32" s="39"/>
      <c r="I32" s="39"/>
      <c r="K32" s="41"/>
    </row>
    <row r="33" spans="1:11" ht="12.75" customHeight="1">
      <c r="A33" s="39"/>
      <c r="B33" s="50"/>
      <c r="C33" s="51"/>
      <c r="D33" s="51"/>
      <c r="E33" s="39"/>
      <c r="F33" s="39"/>
      <c r="G33" s="39"/>
      <c r="H33" s="39"/>
      <c r="I33" s="39"/>
      <c r="K33" s="41"/>
    </row>
    <row r="34" spans="1:11" ht="15">
      <c r="A34" s="39"/>
      <c r="B34" s="37"/>
      <c r="C34" s="49" t="s">
        <v>131</v>
      </c>
      <c r="D34" s="39"/>
      <c r="E34" s="39"/>
      <c r="F34" s="39"/>
      <c r="G34" s="39"/>
      <c r="H34" s="39"/>
      <c r="I34" s="39"/>
      <c r="K34" s="41"/>
    </row>
    <row r="35" spans="1:11" ht="19.5" customHeight="1">
      <c r="A35" s="39"/>
      <c r="B35" s="37"/>
      <c r="C35" s="39"/>
      <c r="D35" s="39"/>
      <c r="E35" s="39"/>
      <c r="F35" s="39"/>
      <c r="G35" s="39"/>
      <c r="H35" s="39"/>
      <c r="I35" s="39"/>
      <c r="K35" s="41"/>
    </row>
    <row r="36" spans="1:11" ht="15.75">
      <c r="A36" s="39"/>
      <c r="B36" s="50">
        <v>17</v>
      </c>
      <c r="C36" s="51" t="s">
        <v>132</v>
      </c>
      <c r="D36" s="49"/>
      <c r="E36" s="49"/>
      <c r="F36" s="53"/>
      <c r="G36" s="53" t="s">
        <v>144</v>
      </c>
      <c r="H36" s="39"/>
      <c r="I36" s="39"/>
      <c r="K36" s="41"/>
    </row>
    <row r="37" spans="1:11" ht="15.75">
      <c r="A37" s="39"/>
      <c r="B37" s="50"/>
      <c r="C37" s="49"/>
      <c r="D37" s="49"/>
      <c r="E37" s="49"/>
      <c r="F37" s="53" t="s">
        <v>142</v>
      </c>
      <c r="G37" s="53" t="s">
        <v>145</v>
      </c>
      <c r="H37" s="39"/>
      <c r="I37" s="39"/>
      <c r="K37" s="41"/>
    </row>
    <row r="38" spans="1:11" ht="15.75">
      <c r="A38" s="39"/>
      <c r="B38" s="50"/>
      <c r="C38" s="54" t="s">
        <v>57</v>
      </c>
      <c r="D38" s="49"/>
      <c r="E38" s="49"/>
      <c r="F38" s="53" t="s">
        <v>143</v>
      </c>
      <c r="G38" s="53" t="s">
        <v>143</v>
      </c>
      <c r="H38" s="39"/>
      <c r="I38" s="39"/>
      <c r="K38" s="41"/>
    </row>
    <row r="39" spans="1:11" ht="15.75">
      <c r="A39" s="39"/>
      <c r="B39" s="50"/>
      <c r="C39" s="54"/>
      <c r="D39" s="49"/>
      <c r="E39" s="49"/>
      <c r="F39" s="55"/>
      <c r="G39" s="55"/>
      <c r="H39" s="39"/>
      <c r="I39" s="39"/>
      <c r="K39" s="41"/>
    </row>
    <row r="40" spans="1:11" ht="15.75">
      <c r="A40" s="39"/>
      <c r="B40" s="50"/>
      <c r="C40" s="49" t="s">
        <v>133</v>
      </c>
      <c r="D40" s="49"/>
      <c r="E40" s="49"/>
      <c r="F40" s="56">
        <v>2810</v>
      </c>
      <c r="G40" s="57">
        <v>2810</v>
      </c>
      <c r="H40" s="39"/>
      <c r="I40" s="39"/>
      <c r="K40" s="41"/>
    </row>
    <row r="41" spans="1:11" ht="15.75">
      <c r="A41" s="39"/>
      <c r="B41" s="50"/>
      <c r="C41" s="49" t="s">
        <v>134</v>
      </c>
      <c r="D41" s="49"/>
      <c r="E41" s="49"/>
      <c r="F41" s="57">
        <v>64</v>
      </c>
      <c r="G41" s="57">
        <v>64</v>
      </c>
      <c r="H41" s="39"/>
      <c r="I41" s="39"/>
      <c r="K41" s="41"/>
    </row>
    <row r="42" spans="1:11" ht="15.75">
      <c r="A42" s="39"/>
      <c r="B42" s="50"/>
      <c r="C42" s="49" t="s">
        <v>135</v>
      </c>
      <c r="D42" s="49"/>
      <c r="E42" s="49"/>
      <c r="F42" s="57">
        <v>0</v>
      </c>
      <c r="G42" s="57">
        <v>0</v>
      </c>
      <c r="H42" s="39"/>
      <c r="I42" s="39"/>
      <c r="K42" s="41"/>
    </row>
    <row r="43" spans="1:11" ht="15.75">
      <c r="A43" s="39"/>
      <c r="B43" s="50"/>
      <c r="C43" s="58"/>
      <c r="D43" s="49"/>
      <c r="E43" s="49"/>
      <c r="F43" s="59">
        <f>SUM(F40:F42)</f>
        <v>2874</v>
      </c>
      <c r="G43" s="59">
        <f>SUM(G40:G42)</f>
        <v>2874</v>
      </c>
      <c r="H43" s="39"/>
      <c r="I43" s="39"/>
      <c r="K43" s="41"/>
    </row>
    <row r="44" spans="1:11" ht="9" customHeight="1">
      <c r="A44" s="39"/>
      <c r="B44" s="50"/>
      <c r="C44" s="58"/>
      <c r="D44" s="49"/>
      <c r="E44" s="58"/>
      <c r="F44" s="60"/>
      <c r="G44" s="60"/>
      <c r="H44" s="39"/>
      <c r="I44" s="39"/>
      <c r="K44" s="41"/>
    </row>
    <row r="45" spans="1:11" ht="15.75">
      <c r="A45" s="39"/>
      <c r="B45" s="50"/>
      <c r="C45" s="58" t="s">
        <v>136</v>
      </c>
      <c r="D45" s="49"/>
      <c r="E45" s="58"/>
      <c r="F45" s="58"/>
      <c r="G45" s="58"/>
      <c r="H45" s="58"/>
      <c r="I45" s="58"/>
      <c r="K45" s="41"/>
    </row>
    <row r="46" spans="1:11" ht="15.75">
      <c r="A46" s="39"/>
      <c r="B46" s="50"/>
      <c r="C46" s="58" t="s">
        <v>137</v>
      </c>
      <c r="D46" s="49"/>
      <c r="E46" s="58"/>
      <c r="F46" s="58"/>
      <c r="G46" s="58"/>
      <c r="H46" s="58"/>
      <c r="I46" s="58"/>
      <c r="K46" s="41"/>
    </row>
    <row r="47" spans="1:11" ht="15.75">
      <c r="A47" s="39"/>
      <c r="B47" s="50"/>
      <c r="C47" s="58" t="s">
        <v>138</v>
      </c>
      <c r="D47" s="49"/>
      <c r="E47" s="58"/>
      <c r="F47" s="58"/>
      <c r="G47" s="58"/>
      <c r="H47" s="58"/>
      <c r="I47" s="58"/>
      <c r="K47" s="41"/>
    </row>
    <row r="48" spans="1:11" ht="19.5" customHeight="1">
      <c r="A48" s="39"/>
      <c r="B48" s="50"/>
      <c r="C48" s="49"/>
      <c r="D48" s="49"/>
      <c r="E48" s="49"/>
      <c r="F48" s="49"/>
      <c r="G48" s="49"/>
      <c r="H48" s="49"/>
      <c r="I48" s="49"/>
      <c r="K48" s="41"/>
    </row>
    <row r="49" spans="1:11" ht="15.75">
      <c r="A49" s="39"/>
      <c r="B49" s="50">
        <v>18</v>
      </c>
      <c r="C49" s="51" t="s">
        <v>139</v>
      </c>
      <c r="D49" s="49"/>
      <c r="E49" s="49"/>
      <c r="F49" s="49"/>
      <c r="G49" s="49"/>
      <c r="H49" s="49"/>
      <c r="I49" s="39"/>
      <c r="K49" s="41"/>
    </row>
    <row r="50" spans="1:11" ht="7.5" customHeight="1">
      <c r="A50" s="39"/>
      <c r="B50" s="50"/>
      <c r="C50" s="51"/>
      <c r="D50" s="49"/>
      <c r="E50" s="49"/>
      <c r="F50" s="49"/>
      <c r="G50" s="49"/>
      <c r="H50" s="49"/>
      <c r="I50" s="39"/>
      <c r="K50" s="41"/>
    </row>
    <row r="51" spans="1:11" ht="15.75">
      <c r="A51" s="39"/>
      <c r="B51" s="50"/>
      <c r="C51" s="108" t="s">
        <v>140</v>
      </c>
      <c r="D51" s="52"/>
      <c r="E51" s="52"/>
      <c r="F51" s="52"/>
      <c r="G51" s="52"/>
      <c r="H51" s="52"/>
      <c r="I51" s="39"/>
      <c r="K51" s="41"/>
    </row>
    <row r="52" spans="1:11" ht="15.75">
      <c r="A52" s="39"/>
      <c r="B52" s="48"/>
      <c r="C52" s="108" t="s">
        <v>141</v>
      </c>
      <c r="D52" s="52"/>
      <c r="E52" s="52"/>
      <c r="F52" s="52"/>
      <c r="G52" s="52"/>
      <c r="H52" s="52"/>
      <c r="I52" s="39"/>
      <c r="K52" s="41"/>
    </row>
    <row r="53" spans="1:11" ht="19.5" customHeight="1">
      <c r="A53" s="39"/>
      <c r="B53" s="39"/>
      <c r="C53" s="39"/>
      <c r="D53" s="39"/>
      <c r="E53" s="39"/>
      <c r="F53" s="39"/>
      <c r="G53" s="39"/>
      <c r="H53" s="39"/>
      <c r="I53" s="39"/>
      <c r="K53" s="4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61"/>
      <c r="I1" s="3" t="s">
        <v>188</v>
      </c>
    </row>
    <row r="2" spans="1:5" ht="16.5" customHeight="1">
      <c r="A2" s="61"/>
      <c r="B2" s="4" t="s">
        <v>0</v>
      </c>
      <c r="E2" s="5" t="s">
        <v>185</v>
      </c>
    </row>
    <row r="3" spans="1:3" ht="15" customHeight="1">
      <c r="A3" s="61"/>
      <c r="B3" s="6" t="s">
        <v>108</v>
      </c>
      <c r="C3" s="7"/>
    </row>
    <row r="4" ht="9" customHeight="1">
      <c r="A4" s="61"/>
    </row>
    <row r="5" spans="2:8" ht="13.5" customHeight="1">
      <c r="B5" s="62">
        <v>19</v>
      </c>
      <c r="C5" s="63" t="s">
        <v>147</v>
      </c>
      <c r="D5" s="14"/>
      <c r="E5" s="14"/>
      <c r="F5" s="14"/>
      <c r="G5" s="14"/>
      <c r="H5" s="14"/>
    </row>
    <row r="6" spans="2:8" ht="6.75" customHeight="1">
      <c r="B6" s="62"/>
      <c r="C6" s="14"/>
      <c r="D6" s="14"/>
      <c r="E6" s="14"/>
      <c r="F6" s="14"/>
      <c r="G6" s="14"/>
      <c r="H6" s="14"/>
    </row>
    <row r="7" spans="2:8" ht="13.5" customHeight="1">
      <c r="B7" s="62"/>
      <c r="C7" s="14" t="s">
        <v>148</v>
      </c>
      <c r="D7" s="109" t="s">
        <v>167</v>
      </c>
      <c r="E7" s="64"/>
      <c r="F7" s="64"/>
      <c r="G7" s="64"/>
      <c r="H7" s="64"/>
    </row>
    <row r="8" spans="2:8" ht="13.5" customHeight="1">
      <c r="B8" s="62"/>
      <c r="C8" s="14"/>
      <c r="D8" s="14" t="s">
        <v>168</v>
      </c>
      <c r="E8" s="14"/>
      <c r="F8" s="14"/>
      <c r="G8" s="14"/>
      <c r="H8" s="14"/>
    </row>
    <row r="9" spans="2:8" ht="13.5" customHeight="1">
      <c r="B9" s="62"/>
      <c r="C9" s="14"/>
      <c r="D9" s="14" t="s">
        <v>169</v>
      </c>
      <c r="E9" s="14"/>
      <c r="F9" s="14"/>
      <c r="G9" s="14"/>
      <c r="H9" s="14"/>
    </row>
    <row r="10" spans="2:8" ht="13.5" customHeight="1">
      <c r="B10" s="62"/>
      <c r="C10" s="14"/>
      <c r="E10" s="14"/>
      <c r="F10" s="14"/>
      <c r="G10" s="65" t="s">
        <v>142</v>
      </c>
      <c r="H10" s="65" t="s">
        <v>187</v>
      </c>
    </row>
    <row r="11" spans="2:8" ht="13.5" customHeight="1">
      <c r="B11" s="62"/>
      <c r="C11" s="14"/>
      <c r="D11" s="66" t="s">
        <v>40</v>
      </c>
      <c r="E11" s="66" t="s">
        <v>40</v>
      </c>
      <c r="F11" s="14"/>
      <c r="G11" s="65" t="s">
        <v>143</v>
      </c>
      <c r="H11" s="65" t="s">
        <v>143</v>
      </c>
    </row>
    <row r="12" spans="2:8" ht="13.5" customHeight="1">
      <c r="B12" s="62"/>
      <c r="C12" s="14"/>
      <c r="D12" s="66"/>
      <c r="E12" s="66"/>
      <c r="F12" s="14"/>
      <c r="G12" s="66" t="s">
        <v>57</v>
      </c>
      <c r="H12" s="66" t="s">
        <v>57</v>
      </c>
    </row>
    <row r="13" spans="2:8" ht="6.75" customHeight="1">
      <c r="B13" s="62"/>
      <c r="C13" s="14"/>
      <c r="D13" s="14"/>
      <c r="E13" s="66"/>
      <c r="F13" s="14"/>
      <c r="G13" s="65"/>
      <c r="H13" s="65"/>
    </row>
    <row r="14" spans="2:8" ht="13.5" customHeight="1">
      <c r="B14" s="62"/>
      <c r="C14" s="14"/>
      <c r="D14" s="14" t="s">
        <v>170</v>
      </c>
      <c r="E14" s="14"/>
      <c r="F14" s="14"/>
      <c r="G14" s="66">
        <v>0</v>
      </c>
      <c r="H14" s="65">
        <v>0</v>
      </c>
    </row>
    <row r="15" spans="2:8" ht="13.5" customHeight="1">
      <c r="B15" s="62"/>
      <c r="C15" s="14"/>
      <c r="D15" s="14" t="s">
        <v>171</v>
      </c>
      <c r="E15" s="14"/>
      <c r="F15" s="14"/>
      <c r="G15" s="67">
        <v>0</v>
      </c>
      <c r="H15" s="68">
        <v>0</v>
      </c>
    </row>
    <row r="16" spans="2:8" ht="13.5" customHeight="1">
      <c r="B16" s="62"/>
      <c r="C16" s="14"/>
      <c r="D16" s="14" t="s">
        <v>172</v>
      </c>
      <c r="E16" s="63"/>
      <c r="F16" s="63"/>
      <c r="G16" s="67">
        <v>0</v>
      </c>
      <c r="H16" s="68">
        <v>0</v>
      </c>
    </row>
    <row r="17" spans="2:8" ht="6.75" customHeight="1">
      <c r="B17" s="62"/>
      <c r="C17" s="14"/>
      <c r="G17" s="35"/>
      <c r="H17" s="35"/>
    </row>
    <row r="18" spans="3:8" ht="13.5" customHeight="1">
      <c r="C18" s="14" t="s">
        <v>149</v>
      </c>
      <c r="D18" s="14" t="s">
        <v>173</v>
      </c>
      <c r="E18" s="14"/>
      <c r="F18" s="14"/>
      <c r="G18" s="14"/>
      <c r="H18" s="14"/>
    </row>
    <row r="19" spans="3:8" ht="13.5" customHeight="1">
      <c r="C19" s="14"/>
      <c r="D19" s="14"/>
      <c r="E19" s="14"/>
      <c r="F19" s="14"/>
      <c r="G19" s="14"/>
      <c r="H19" s="65" t="s">
        <v>57</v>
      </c>
    </row>
    <row r="20" spans="3:8" ht="6.75" customHeight="1">
      <c r="C20" s="14"/>
      <c r="D20" s="14"/>
      <c r="E20" s="14"/>
      <c r="F20" s="14"/>
      <c r="G20" s="14"/>
      <c r="H20" s="65"/>
    </row>
    <row r="21" spans="3:8" ht="13.5" customHeight="1">
      <c r="C21" s="14"/>
      <c r="D21" s="14" t="s">
        <v>174</v>
      </c>
      <c r="E21" s="14"/>
      <c r="F21" s="14"/>
      <c r="G21" s="14"/>
      <c r="H21" s="57">
        <v>750</v>
      </c>
    </row>
    <row r="22" spans="3:8" ht="13.5" customHeight="1">
      <c r="C22" s="14"/>
      <c r="D22" s="14" t="s">
        <v>175</v>
      </c>
      <c r="E22" s="14"/>
      <c r="F22" s="14"/>
      <c r="G22" s="14"/>
      <c r="H22" s="59">
        <v>553</v>
      </c>
    </row>
    <row r="23" spans="3:8" ht="13.5" customHeight="1">
      <c r="C23" s="14"/>
      <c r="D23" s="14" t="s">
        <v>176</v>
      </c>
      <c r="E23" s="14"/>
      <c r="F23" s="14"/>
      <c r="G23" s="14"/>
      <c r="H23" s="59">
        <v>583</v>
      </c>
    </row>
    <row r="24" spans="3:8" ht="13.5" customHeight="1">
      <c r="C24" s="14"/>
      <c r="D24" s="14"/>
      <c r="E24" s="14"/>
      <c r="F24" s="14"/>
      <c r="H24" s="35"/>
    </row>
    <row r="25" spans="2:11" ht="15.75">
      <c r="B25" s="50">
        <v>20</v>
      </c>
      <c r="C25" s="69" t="s">
        <v>150</v>
      </c>
      <c r="D25" s="57"/>
      <c r="E25" s="57"/>
      <c r="F25" s="57"/>
      <c r="G25" s="57"/>
      <c r="H25" s="57"/>
      <c r="I25" s="57"/>
      <c r="J25" s="57"/>
      <c r="K25" s="70"/>
    </row>
    <row r="26" spans="2:11" ht="15.75">
      <c r="B26" s="50"/>
      <c r="C26" s="69" t="s">
        <v>151</v>
      </c>
      <c r="D26" s="57"/>
      <c r="E26" s="57"/>
      <c r="F26" s="57"/>
      <c r="G26" s="57"/>
      <c r="H26" s="57"/>
      <c r="I26" s="57"/>
      <c r="J26" s="57"/>
      <c r="K26" s="70"/>
    </row>
    <row r="27" spans="2:11" ht="6.75" customHeight="1">
      <c r="B27" s="50"/>
      <c r="C27" s="3"/>
      <c r="D27" s="71"/>
      <c r="E27" s="57"/>
      <c r="F27" s="57"/>
      <c r="G27" s="57"/>
      <c r="H27" s="57"/>
      <c r="I27" s="57"/>
      <c r="J27" s="70"/>
      <c r="K27" s="70"/>
    </row>
    <row r="28" spans="2:11" ht="15.75" customHeight="1">
      <c r="B28" s="56" t="s">
        <v>40</v>
      </c>
      <c r="C28" s="11" t="s">
        <v>152</v>
      </c>
      <c r="D28" s="71"/>
      <c r="E28" s="57"/>
      <c r="F28" s="57"/>
      <c r="G28" s="57"/>
      <c r="H28" s="57"/>
      <c r="I28" s="57"/>
      <c r="J28" s="70"/>
      <c r="K28" s="70"/>
    </row>
    <row r="29" spans="2:11" ht="13.5" customHeight="1">
      <c r="B29" s="56"/>
      <c r="C29" s="11" t="s">
        <v>153</v>
      </c>
      <c r="D29" s="71"/>
      <c r="E29" s="57"/>
      <c r="F29" s="57"/>
      <c r="G29" s="57"/>
      <c r="H29" s="57"/>
      <c r="I29" s="57"/>
      <c r="J29" s="70"/>
      <c r="K29" s="70"/>
    </row>
    <row r="30" spans="2:11" ht="13.5" customHeight="1">
      <c r="B30" s="56"/>
      <c r="C30" s="11" t="s">
        <v>154</v>
      </c>
      <c r="D30" s="71"/>
      <c r="E30" s="57"/>
      <c r="F30" s="57"/>
      <c r="G30" s="57"/>
      <c r="H30" s="57"/>
      <c r="I30" s="57"/>
      <c r="J30" s="70"/>
      <c r="K30" s="70"/>
    </row>
    <row r="31" spans="2:11" ht="15" customHeight="1">
      <c r="B31" s="56"/>
      <c r="C31" s="11" t="s">
        <v>155</v>
      </c>
      <c r="D31" s="71"/>
      <c r="E31" s="57"/>
      <c r="F31" s="57"/>
      <c r="G31" s="57"/>
      <c r="H31" s="57"/>
      <c r="I31" s="57"/>
      <c r="J31" s="70"/>
      <c r="K31" s="70"/>
    </row>
    <row r="32" spans="2:11" ht="15" customHeight="1">
      <c r="B32" s="56"/>
      <c r="C32" s="11" t="s">
        <v>156</v>
      </c>
      <c r="D32" s="71"/>
      <c r="E32" s="57"/>
      <c r="F32" s="57"/>
      <c r="G32" s="57"/>
      <c r="H32" s="57"/>
      <c r="I32" s="57"/>
      <c r="J32" s="70"/>
      <c r="K32" s="70"/>
    </row>
    <row r="33" spans="2:11" ht="15" customHeight="1">
      <c r="B33" s="56"/>
      <c r="C33" s="11" t="s">
        <v>157</v>
      </c>
      <c r="D33" s="71"/>
      <c r="E33" s="57"/>
      <c r="F33" s="57"/>
      <c r="G33" s="57"/>
      <c r="H33" s="57"/>
      <c r="I33" s="57"/>
      <c r="J33" s="70"/>
      <c r="K33" s="70"/>
    </row>
    <row r="34" spans="2:11" ht="15" customHeight="1">
      <c r="B34" s="56"/>
      <c r="C34" s="11" t="s">
        <v>158</v>
      </c>
      <c r="D34" s="71"/>
      <c r="E34" s="57"/>
      <c r="F34" s="57"/>
      <c r="G34" s="57"/>
      <c r="H34" s="57"/>
      <c r="I34" s="57"/>
      <c r="J34" s="70"/>
      <c r="K34" s="70"/>
    </row>
    <row r="35" spans="2:11" ht="15" customHeight="1">
      <c r="B35" s="56"/>
      <c r="C35" s="11" t="s">
        <v>159</v>
      </c>
      <c r="D35" s="71"/>
      <c r="E35" s="57"/>
      <c r="F35" s="57"/>
      <c r="G35" s="57"/>
      <c r="H35" s="57"/>
      <c r="I35" s="57"/>
      <c r="J35" s="70"/>
      <c r="K35" s="70"/>
    </row>
    <row r="36" spans="2:11" ht="6.75" customHeight="1">
      <c r="B36" s="56"/>
      <c r="C36" s="11"/>
      <c r="D36" s="71"/>
      <c r="E36" s="57"/>
      <c r="F36" s="57"/>
      <c r="G36" s="57"/>
      <c r="H36" s="57"/>
      <c r="I36" s="57"/>
      <c r="J36" s="70"/>
      <c r="K36" s="70"/>
    </row>
    <row r="37" spans="2:11" ht="15" customHeight="1">
      <c r="B37" s="56"/>
      <c r="C37" s="11" t="s">
        <v>160</v>
      </c>
      <c r="D37" s="71"/>
      <c r="E37" s="57"/>
      <c r="F37" s="57"/>
      <c r="G37" s="57"/>
      <c r="H37" s="57"/>
      <c r="I37" s="57"/>
      <c r="J37" s="70"/>
      <c r="K37" s="70"/>
    </row>
    <row r="38" spans="2:4" ht="15" customHeight="1">
      <c r="B38" s="8"/>
      <c r="C38" s="11"/>
      <c r="D38" s="11"/>
    </row>
    <row r="39" spans="2:11" ht="15.75">
      <c r="B39" s="50">
        <v>21</v>
      </c>
      <c r="C39" s="72" t="s">
        <v>161</v>
      </c>
      <c r="D39" s="69"/>
      <c r="E39" s="69"/>
      <c r="F39" s="69"/>
      <c r="G39" s="69"/>
      <c r="H39" s="69"/>
      <c r="I39" s="69"/>
      <c r="J39" s="69"/>
      <c r="K39" s="69"/>
    </row>
    <row r="40" spans="2:11" ht="6.75" customHeight="1">
      <c r="B40" s="50"/>
      <c r="C40" s="72"/>
      <c r="D40" s="69"/>
      <c r="E40" s="69"/>
      <c r="F40" s="69"/>
      <c r="G40" s="69"/>
      <c r="H40" s="69"/>
      <c r="I40" s="69"/>
      <c r="J40" s="69"/>
      <c r="K40" s="69"/>
    </row>
    <row r="41" spans="2:11" ht="15.75">
      <c r="B41" s="50"/>
      <c r="C41" s="72" t="s">
        <v>162</v>
      </c>
      <c r="D41" s="57"/>
      <c r="E41" s="57"/>
      <c r="F41" s="57"/>
      <c r="G41" s="57"/>
      <c r="H41" s="57"/>
      <c r="I41"/>
      <c r="J41"/>
      <c r="K41" s="57"/>
    </row>
    <row r="42" spans="2:11" ht="15.75">
      <c r="B42" s="50"/>
      <c r="C42" s="72" t="s">
        <v>163</v>
      </c>
      <c r="D42" s="57"/>
      <c r="E42" s="57"/>
      <c r="F42" s="57"/>
      <c r="G42" s="57"/>
      <c r="H42" s="73" t="s">
        <v>104</v>
      </c>
      <c r="I42"/>
      <c r="J42"/>
      <c r="K42" s="57"/>
    </row>
    <row r="43" spans="2:11" ht="15.75">
      <c r="B43" s="50"/>
      <c r="C43" s="72"/>
      <c r="D43" s="57"/>
      <c r="E43" s="57"/>
      <c r="F43" s="57"/>
      <c r="G43" s="57"/>
      <c r="H43" s="74" t="s">
        <v>57</v>
      </c>
      <c r="I43"/>
      <c r="J43"/>
      <c r="K43" s="57"/>
    </row>
    <row r="44" spans="2:10" ht="13.5" customHeight="1">
      <c r="B44" s="50"/>
      <c r="C44" s="57"/>
      <c r="D44" s="57" t="s">
        <v>177</v>
      </c>
      <c r="E44" s="57"/>
      <c r="F44" s="57"/>
      <c r="G44" s="57"/>
      <c r="H44" s="57">
        <v>5906</v>
      </c>
      <c r="I44"/>
      <c r="J44"/>
    </row>
    <row r="45" spans="2:10" ht="15.75" customHeight="1">
      <c r="B45" s="50"/>
      <c r="C45" s="57"/>
      <c r="D45" s="57" t="s">
        <v>178</v>
      </c>
      <c r="E45" s="57"/>
      <c r="F45" s="57"/>
      <c r="G45" s="57"/>
      <c r="H45" s="57">
        <v>-4245</v>
      </c>
      <c r="I45"/>
      <c r="J45"/>
    </row>
    <row r="46" spans="2:10" ht="15.75">
      <c r="B46" s="50"/>
      <c r="C46" s="57"/>
      <c r="D46" s="69" t="s">
        <v>179</v>
      </c>
      <c r="F46" s="56"/>
      <c r="G46" s="70"/>
      <c r="H46" s="75">
        <f>SUM(H44:H45)</f>
        <v>1661</v>
      </c>
      <c r="I46"/>
      <c r="J46"/>
    </row>
    <row r="47" spans="2:10" ht="9" customHeight="1">
      <c r="B47" s="50"/>
      <c r="C47" s="57"/>
      <c r="D47" s="57"/>
      <c r="E47" s="69"/>
      <c r="F47" s="56"/>
      <c r="G47" s="70"/>
      <c r="I47"/>
      <c r="J47"/>
    </row>
    <row r="48" spans="3:10" ht="15.75">
      <c r="C48" s="72" t="s">
        <v>164</v>
      </c>
      <c r="D48" s="57"/>
      <c r="E48" s="57"/>
      <c r="F48" s="57"/>
      <c r="G48" s="57"/>
      <c r="H48" s="57"/>
      <c r="I48"/>
      <c r="J48"/>
    </row>
    <row r="49" spans="3:10" ht="15.75">
      <c r="C49" s="69" t="s">
        <v>165</v>
      </c>
      <c r="D49" s="57"/>
      <c r="I49"/>
      <c r="J49"/>
    </row>
    <row r="50" spans="3:10" ht="15.75">
      <c r="C50" s="69"/>
      <c r="D50" s="57" t="s">
        <v>180</v>
      </c>
      <c r="F50" s="57"/>
      <c r="G50" s="57"/>
      <c r="H50" s="57">
        <v>768</v>
      </c>
      <c r="I50"/>
      <c r="J50"/>
    </row>
    <row r="51" spans="3:10" ht="15">
      <c r="C51" s="57"/>
      <c r="D51" s="57" t="s">
        <v>181</v>
      </c>
      <c r="F51" s="57"/>
      <c r="G51" s="57"/>
      <c r="H51" s="56">
        <v>5000</v>
      </c>
      <c r="I51"/>
      <c r="J51"/>
    </row>
    <row r="52" spans="3:10" ht="15">
      <c r="C52" s="57"/>
      <c r="D52" s="57" t="s">
        <v>182</v>
      </c>
      <c r="F52" s="57"/>
      <c r="G52" s="57"/>
      <c r="H52" s="57">
        <v>29713</v>
      </c>
      <c r="I52"/>
      <c r="J52"/>
    </row>
    <row r="53" spans="3:10" ht="15">
      <c r="C53" s="57"/>
      <c r="D53" s="57" t="s">
        <v>183</v>
      </c>
      <c r="F53" s="57"/>
      <c r="G53" s="57"/>
      <c r="H53" s="57">
        <f>-H45</f>
        <v>4245</v>
      </c>
      <c r="I53"/>
      <c r="J53"/>
    </row>
    <row r="54" spans="3:10" ht="15">
      <c r="C54" s="57"/>
      <c r="E54" s="57"/>
      <c r="F54" s="76" t="s">
        <v>186</v>
      </c>
      <c r="G54" s="57"/>
      <c r="H54" s="59">
        <f>SUM(H50:H53)</f>
        <v>39726</v>
      </c>
      <c r="I54"/>
      <c r="J54"/>
    </row>
    <row r="55" spans="3:10" ht="6.75" customHeight="1">
      <c r="C55" s="57"/>
      <c r="D55" s="57"/>
      <c r="E55" s="57"/>
      <c r="F55" s="57"/>
      <c r="G55" s="57"/>
      <c r="H55" s="35"/>
      <c r="I55"/>
      <c r="J55"/>
    </row>
    <row r="56" spans="3:10" ht="15.75">
      <c r="C56" s="72" t="s">
        <v>166</v>
      </c>
      <c r="D56" s="57"/>
      <c r="I56"/>
      <c r="J56"/>
    </row>
    <row r="57" spans="3:10" ht="15.75">
      <c r="C57" s="72"/>
      <c r="D57" s="57" t="s">
        <v>180</v>
      </c>
      <c r="F57" s="57"/>
      <c r="G57" s="57"/>
      <c r="H57" s="57">
        <v>2340</v>
      </c>
      <c r="I57"/>
      <c r="J57"/>
    </row>
    <row r="58" spans="3:10" ht="15">
      <c r="C58" s="57"/>
      <c r="D58" s="57" t="s">
        <v>181</v>
      </c>
      <c r="F58" s="57"/>
      <c r="G58" s="57"/>
      <c r="H58" s="57">
        <v>2500</v>
      </c>
      <c r="I58"/>
      <c r="J58"/>
    </row>
    <row r="59" spans="3:10" ht="15">
      <c r="C59" s="57"/>
      <c r="D59" s="57" t="s">
        <v>182</v>
      </c>
      <c r="F59" s="57"/>
      <c r="G59" s="57"/>
      <c r="H59" s="57">
        <v>175876</v>
      </c>
      <c r="I59"/>
      <c r="J59"/>
    </row>
    <row r="60" spans="3:10" ht="15">
      <c r="C60" s="57"/>
      <c r="F60" s="76" t="s">
        <v>186</v>
      </c>
      <c r="G60" s="57"/>
      <c r="H60" s="59">
        <f>SUM(H57:H59)</f>
        <v>180716</v>
      </c>
      <c r="I60"/>
      <c r="J60"/>
    </row>
    <row r="61" spans="3:10" ht="9.75" customHeight="1">
      <c r="C61" s="57"/>
      <c r="F61" s="57"/>
      <c r="G61" s="57"/>
      <c r="H61" s="59"/>
      <c r="I61"/>
      <c r="J61"/>
    </row>
    <row r="62" spans="3:10" ht="15.75">
      <c r="C62" s="57"/>
      <c r="D62" s="69" t="s">
        <v>184</v>
      </c>
      <c r="F62" s="70"/>
      <c r="G62" s="70"/>
      <c r="H62" s="69">
        <f>H60+H54</f>
        <v>220442</v>
      </c>
      <c r="I62"/>
      <c r="J62"/>
    </row>
    <row r="63" spans="3:10" ht="15.75">
      <c r="C63" s="69"/>
      <c r="D63" s="69"/>
      <c r="E63" s="69"/>
      <c r="F63" s="69"/>
      <c r="G63" s="69"/>
      <c r="H63" s="35"/>
      <c r="I63"/>
      <c r="J63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5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4.6640625" style="1" customWidth="1"/>
    <col min="12" max="12" width="3.6640625" style="1" customWidth="1"/>
    <col min="13" max="16384" width="9.6640625" style="1" customWidth="1"/>
  </cols>
  <sheetData>
    <row r="1" spans="1:11" ht="15.75">
      <c r="A1" s="61"/>
      <c r="J1" s="3" t="s">
        <v>245</v>
      </c>
      <c r="K1" s="61"/>
    </row>
    <row r="2" spans="1:11" ht="15.75">
      <c r="A2" s="61"/>
      <c r="B2" s="4" t="s">
        <v>0</v>
      </c>
      <c r="E2" s="5" t="s">
        <v>185</v>
      </c>
      <c r="K2" s="61"/>
    </row>
    <row r="3" spans="1:12" ht="13.5" customHeight="1">
      <c r="A3" s="57"/>
      <c r="B3" s="6" t="s">
        <v>108</v>
      </c>
      <c r="C3" s="7"/>
      <c r="K3" s="57"/>
      <c r="L3" s="70"/>
    </row>
    <row r="4" spans="1:12" ht="6.75" customHeight="1">
      <c r="A4" s="57"/>
      <c r="B4" s="76"/>
      <c r="C4" s="57"/>
      <c r="D4" s="57"/>
      <c r="E4" s="57"/>
      <c r="F4" s="57"/>
      <c r="G4" s="57"/>
      <c r="H4" s="57"/>
      <c r="I4" s="57"/>
      <c r="J4" s="57"/>
      <c r="K4" s="57"/>
      <c r="L4" s="70"/>
    </row>
    <row r="5" spans="2:11" ht="12" customHeight="1">
      <c r="B5" s="50">
        <v>22</v>
      </c>
      <c r="C5" s="69" t="s">
        <v>189</v>
      </c>
      <c r="D5" s="69"/>
      <c r="E5" s="69"/>
      <c r="F5" s="69"/>
      <c r="G5" s="69"/>
      <c r="H5" s="69"/>
      <c r="I5" s="69"/>
      <c r="J5" s="69"/>
      <c r="K5" s="69"/>
    </row>
    <row r="6" spans="2:11" ht="12" customHeight="1">
      <c r="B6" s="50"/>
      <c r="C6" s="69" t="s">
        <v>190</v>
      </c>
      <c r="D6" s="69"/>
      <c r="E6" s="69"/>
      <c r="F6" s="69"/>
      <c r="G6" s="69"/>
      <c r="H6" s="69"/>
      <c r="I6" s="69"/>
      <c r="J6" s="69"/>
      <c r="K6" s="69"/>
    </row>
    <row r="7" spans="2:11" ht="12" customHeight="1">
      <c r="B7" s="50"/>
      <c r="C7" s="69"/>
      <c r="D7" s="69"/>
      <c r="E7" s="69"/>
      <c r="F7" s="69"/>
      <c r="G7" s="69"/>
      <c r="H7" s="69"/>
      <c r="I7" s="69"/>
      <c r="J7" s="69"/>
      <c r="K7" s="69"/>
    </row>
    <row r="8" spans="2:11" ht="12" customHeight="1">
      <c r="B8" s="50"/>
      <c r="C8" s="77" t="s">
        <v>191</v>
      </c>
      <c r="D8" s="78"/>
      <c r="E8" s="78"/>
      <c r="F8" s="79"/>
      <c r="G8" s="79"/>
      <c r="H8" s="79"/>
      <c r="I8" s="79"/>
      <c r="J8" s="79"/>
      <c r="K8" s="69"/>
    </row>
    <row r="9" spans="2:11" ht="12" customHeight="1">
      <c r="B9" s="50"/>
      <c r="C9" s="77"/>
      <c r="D9" s="78"/>
      <c r="E9" s="78"/>
      <c r="F9" s="79"/>
      <c r="G9" s="79"/>
      <c r="H9" s="79"/>
      <c r="I9" s="79"/>
      <c r="J9" s="79"/>
      <c r="K9" s="69"/>
    </row>
    <row r="10" spans="2:11" ht="12" customHeight="1">
      <c r="B10" s="50"/>
      <c r="C10" s="70" t="s">
        <v>192</v>
      </c>
      <c r="D10" s="78"/>
      <c r="E10" s="78"/>
      <c r="F10" s="79"/>
      <c r="G10" s="79"/>
      <c r="H10" s="79"/>
      <c r="I10" s="79"/>
      <c r="J10" s="79"/>
      <c r="K10" s="69"/>
    </row>
    <row r="11" spans="2:11" ht="12" customHeight="1">
      <c r="B11" s="50"/>
      <c r="C11" s="57" t="s">
        <v>193</v>
      </c>
      <c r="D11" s="57"/>
      <c r="E11" s="57"/>
      <c r="F11" s="69"/>
      <c r="G11" s="69"/>
      <c r="H11" s="69"/>
      <c r="I11" s="69"/>
      <c r="J11" s="69"/>
      <c r="K11" s="69"/>
    </row>
    <row r="12" spans="2:11" ht="12" customHeight="1">
      <c r="B12" s="50"/>
      <c r="C12" s="57" t="s">
        <v>40</v>
      </c>
      <c r="D12" s="57"/>
      <c r="E12" s="57"/>
      <c r="F12" s="69"/>
      <c r="G12" s="69"/>
      <c r="H12" s="69"/>
      <c r="I12" s="69"/>
      <c r="J12" s="69"/>
      <c r="K12" s="69"/>
    </row>
    <row r="13" spans="2:11" ht="12" customHeight="1">
      <c r="B13" s="50"/>
      <c r="C13" s="80"/>
      <c r="D13" s="81"/>
      <c r="E13" s="82" t="s">
        <v>236</v>
      </c>
      <c r="F13" s="83" t="s">
        <v>239</v>
      </c>
      <c r="G13" s="84"/>
      <c r="H13" s="80"/>
      <c r="I13" s="81"/>
      <c r="J13" s="85"/>
      <c r="K13" s="86"/>
    </row>
    <row r="14" spans="2:11" ht="12" customHeight="1">
      <c r="B14" s="70"/>
      <c r="C14" s="87" t="s">
        <v>40</v>
      </c>
      <c r="D14" s="70" t="s">
        <v>232</v>
      </c>
      <c r="E14" s="88" t="s">
        <v>237</v>
      </c>
      <c r="F14" s="89" t="s">
        <v>240</v>
      </c>
      <c r="G14" s="90"/>
      <c r="H14" s="89" t="s">
        <v>241</v>
      </c>
      <c r="I14" s="90"/>
      <c r="J14" s="70"/>
      <c r="K14" s="87"/>
    </row>
    <row r="15" spans="2:11" ht="12" customHeight="1">
      <c r="B15" s="70"/>
      <c r="C15" s="87"/>
      <c r="D15" s="70" t="s">
        <v>40</v>
      </c>
      <c r="E15" s="88" t="s">
        <v>238</v>
      </c>
      <c r="F15" s="89" t="s">
        <v>238</v>
      </c>
      <c r="G15" s="90"/>
      <c r="H15" s="87"/>
      <c r="I15" s="70"/>
      <c r="J15" s="70"/>
      <c r="K15" s="87"/>
    </row>
    <row r="16" spans="2:11" ht="12" customHeight="1">
      <c r="B16" s="70"/>
      <c r="C16" s="91" t="s">
        <v>194</v>
      </c>
      <c r="D16" s="85"/>
      <c r="E16" s="92"/>
      <c r="F16" s="93"/>
      <c r="G16" s="94"/>
      <c r="H16" s="91"/>
      <c r="I16" s="85"/>
      <c r="J16" s="85"/>
      <c r="K16" s="87"/>
    </row>
    <row r="17" spans="2:11" ht="12" customHeight="1">
      <c r="B17" s="70"/>
      <c r="C17" s="91"/>
      <c r="D17" s="85" t="s">
        <v>233</v>
      </c>
      <c r="E17" s="95">
        <v>3148</v>
      </c>
      <c r="F17" s="93" t="s">
        <v>40</v>
      </c>
      <c r="G17" s="94">
        <v>11928</v>
      </c>
      <c r="H17" s="96" t="s">
        <v>242</v>
      </c>
      <c r="I17" s="85"/>
      <c r="J17" s="85"/>
      <c r="K17" s="87"/>
    </row>
    <row r="18" spans="2:11" ht="12" customHeight="1">
      <c r="B18" s="70"/>
      <c r="C18" s="91"/>
      <c r="D18" s="85" t="s">
        <v>234</v>
      </c>
      <c r="E18" s="95">
        <v>89</v>
      </c>
      <c r="F18" s="93"/>
      <c r="G18" s="94">
        <v>205</v>
      </c>
      <c r="H18" s="96" t="s">
        <v>243</v>
      </c>
      <c r="I18" s="85"/>
      <c r="J18" s="85"/>
      <c r="K18" s="87"/>
    </row>
    <row r="19" spans="2:11" ht="12" customHeight="1">
      <c r="B19" s="70"/>
      <c r="C19" s="91"/>
      <c r="D19" s="85" t="s">
        <v>235</v>
      </c>
      <c r="E19" s="95">
        <v>28</v>
      </c>
      <c r="F19" s="93"/>
      <c r="G19" s="94">
        <v>64</v>
      </c>
      <c r="H19" s="96" t="s">
        <v>244</v>
      </c>
      <c r="I19" s="85"/>
      <c r="J19" s="85"/>
      <c r="K19" s="87"/>
    </row>
    <row r="20" spans="2:11" ht="12" customHeight="1">
      <c r="B20" s="76"/>
      <c r="C20" s="27"/>
      <c r="D20" s="27"/>
      <c r="E20" s="27"/>
      <c r="F20" s="27"/>
      <c r="G20" s="27"/>
      <c r="H20" s="27"/>
      <c r="I20" s="27"/>
      <c r="J20" s="27"/>
      <c r="K20" s="57"/>
    </row>
    <row r="21" spans="2:11" ht="12" customHeight="1">
      <c r="B21" s="76"/>
      <c r="C21" s="57" t="s">
        <v>195</v>
      </c>
      <c r="D21" s="57"/>
      <c r="E21" s="57"/>
      <c r="F21" s="57"/>
      <c r="G21" s="57"/>
      <c r="H21" s="57"/>
      <c r="I21" s="57"/>
      <c r="J21" s="57"/>
      <c r="K21" s="57"/>
    </row>
    <row r="22" spans="2:11" ht="12" customHeight="1">
      <c r="B22" s="76"/>
      <c r="C22" s="57" t="s">
        <v>196</v>
      </c>
      <c r="D22" s="57"/>
      <c r="E22" s="57"/>
      <c r="F22" s="57"/>
      <c r="G22" s="57"/>
      <c r="H22" s="57"/>
      <c r="I22" s="57"/>
      <c r="J22" s="57"/>
      <c r="K22" s="57"/>
    </row>
    <row r="23" spans="2:11" ht="12" customHeight="1">
      <c r="B23" s="76"/>
      <c r="C23" s="57" t="s">
        <v>197</v>
      </c>
      <c r="D23" s="57"/>
      <c r="E23" s="57"/>
      <c r="F23" s="57"/>
      <c r="G23" s="57"/>
      <c r="H23" s="57"/>
      <c r="I23" s="57"/>
      <c r="J23" s="57"/>
      <c r="K23" s="57"/>
    </row>
    <row r="24" ht="12" customHeight="1"/>
    <row r="25" spans="2:10" ht="12" customHeight="1">
      <c r="B25" s="50">
        <v>23</v>
      </c>
      <c r="C25" s="69" t="s">
        <v>198</v>
      </c>
      <c r="D25" s="57"/>
      <c r="E25" s="57"/>
      <c r="F25" s="57"/>
      <c r="G25" s="57"/>
      <c r="H25" s="57"/>
      <c r="I25" s="57"/>
      <c r="J25" s="57"/>
    </row>
    <row r="26" spans="2:10" ht="12" customHeight="1">
      <c r="B26" s="50"/>
      <c r="C26" s="69" t="s">
        <v>199</v>
      </c>
      <c r="D26" s="57"/>
      <c r="E26" s="57"/>
      <c r="F26" s="57"/>
      <c r="G26" s="57"/>
      <c r="H26" s="57"/>
      <c r="I26" s="57"/>
      <c r="J26" s="57"/>
    </row>
    <row r="27" spans="2:10" ht="12" customHeight="1">
      <c r="B27" s="50"/>
      <c r="C27" s="69"/>
      <c r="D27" s="57"/>
      <c r="E27" s="57"/>
      <c r="F27" s="57"/>
      <c r="G27" s="57"/>
      <c r="H27" s="57"/>
      <c r="I27" s="57"/>
      <c r="J27" s="57"/>
    </row>
    <row r="28" spans="2:10" ht="12" customHeight="1">
      <c r="B28" s="76"/>
      <c r="C28" s="4" t="s">
        <v>200</v>
      </c>
      <c r="D28" s="57"/>
      <c r="E28" s="57"/>
      <c r="F28" s="57"/>
      <c r="G28" s="57"/>
      <c r="H28" s="57"/>
      <c r="I28" s="57"/>
      <c r="J28" s="57"/>
    </row>
    <row r="29" spans="2:10" ht="12" customHeight="1">
      <c r="B29" s="76"/>
      <c r="C29" s="97"/>
      <c r="D29" s="57"/>
      <c r="E29" s="57"/>
      <c r="F29" s="57"/>
      <c r="G29" s="57"/>
      <c r="H29" s="57"/>
      <c r="I29" s="57"/>
      <c r="J29" s="57"/>
    </row>
    <row r="30" spans="2:10" ht="12" customHeight="1">
      <c r="B30" s="76"/>
      <c r="C30" s="4" t="s">
        <v>201</v>
      </c>
      <c r="D30" s="57"/>
      <c r="E30" s="57"/>
      <c r="F30" s="57"/>
      <c r="G30" s="57"/>
      <c r="H30" s="57"/>
      <c r="I30" s="57"/>
      <c r="J30" s="57"/>
    </row>
    <row r="31" spans="2:10" ht="12" customHeight="1">
      <c r="B31" s="76"/>
      <c r="C31" s="4"/>
      <c r="D31" s="57"/>
      <c r="E31" s="57"/>
      <c r="F31" s="57"/>
      <c r="G31" s="57"/>
      <c r="H31" s="57"/>
      <c r="I31" s="57"/>
      <c r="J31" s="57"/>
    </row>
    <row r="32" spans="2:10" ht="12" customHeight="1">
      <c r="B32" s="76"/>
      <c r="C32" s="11" t="s">
        <v>202</v>
      </c>
      <c r="H32" s="57"/>
      <c r="I32" s="57"/>
      <c r="J32" s="57"/>
    </row>
    <row r="33" spans="2:10" ht="12" customHeight="1">
      <c r="B33" s="76"/>
      <c r="C33" s="11" t="s">
        <v>203</v>
      </c>
      <c r="H33" s="57"/>
      <c r="I33" s="57"/>
      <c r="J33" s="57"/>
    </row>
    <row r="34" spans="2:10" ht="12" customHeight="1">
      <c r="B34" s="76"/>
      <c r="C34" s="11" t="s">
        <v>204</v>
      </c>
      <c r="H34" s="57"/>
      <c r="I34" s="57"/>
      <c r="J34" s="57"/>
    </row>
    <row r="35" spans="2:10" ht="12" customHeight="1">
      <c r="B35" s="76"/>
      <c r="C35" s="11" t="s">
        <v>205</v>
      </c>
      <c r="H35" s="57"/>
      <c r="I35" s="57"/>
      <c r="J35" s="57"/>
    </row>
    <row r="36" spans="2:10" ht="12" customHeight="1">
      <c r="B36" s="76"/>
      <c r="C36" s="11" t="s">
        <v>206</v>
      </c>
      <c r="H36" s="57"/>
      <c r="I36" s="57"/>
      <c r="J36" s="57"/>
    </row>
    <row r="37" spans="2:10" ht="12" customHeight="1">
      <c r="B37" s="76"/>
      <c r="C37" s="11" t="s">
        <v>207</v>
      </c>
      <c r="H37" s="57"/>
      <c r="I37" s="57"/>
      <c r="J37" s="57"/>
    </row>
    <row r="38" spans="2:10" ht="12" customHeight="1">
      <c r="B38" s="76"/>
      <c r="C38" s="11" t="s">
        <v>208</v>
      </c>
      <c r="H38" s="57"/>
      <c r="I38" s="57"/>
      <c r="J38" s="57"/>
    </row>
    <row r="39" spans="2:10" ht="12" customHeight="1">
      <c r="B39" s="76"/>
      <c r="C39" s="11"/>
      <c r="H39" s="57"/>
      <c r="I39" s="57"/>
      <c r="J39" s="57"/>
    </row>
    <row r="40" spans="2:10" ht="12" customHeight="1">
      <c r="B40" s="76"/>
      <c r="C40" s="11" t="s">
        <v>209</v>
      </c>
      <c r="H40" s="57"/>
      <c r="I40" s="57"/>
      <c r="J40" s="57"/>
    </row>
    <row r="41" spans="2:10" ht="12" customHeight="1">
      <c r="B41" s="76"/>
      <c r="C41" s="11" t="s">
        <v>210</v>
      </c>
      <c r="H41" s="57"/>
      <c r="I41" s="57"/>
      <c r="J41" s="57"/>
    </row>
    <row r="42" spans="2:10" ht="12" customHeight="1">
      <c r="B42" s="76"/>
      <c r="C42" s="11" t="s">
        <v>211</v>
      </c>
      <c r="H42" s="57"/>
      <c r="I42" s="57"/>
      <c r="J42" s="57"/>
    </row>
    <row r="43" spans="2:10" ht="12" customHeight="1">
      <c r="B43" s="76"/>
      <c r="C43" s="11" t="s">
        <v>212</v>
      </c>
      <c r="H43" s="57"/>
      <c r="I43" s="57"/>
      <c r="J43" s="57"/>
    </row>
    <row r="44" spans="2:10" ht="12" customHeight="1">
      <c r="B44" s="76"/>
      <c r="C44" s="11" t="s">
        <v>213</v>
      </c>
      <c r="H44" s="57"/>
      <c r="I44" s="57"/>
      <c r="J44" s="57"/>
    </row>
    <row r="45" spans="2:10" ht="12" customHeight="1">
      <c r="B45" s="76"/>
      <c r="C45" s="11" t="s">
        <v>214</v>
      </c>
      <c r="H45" s="57"/>
      <c r="I45" s="57"/>
      <c r="J45" s="57"/>
    </row>
    <row r="46" spans="2:10" ht="12" customHeight="1">
      <c r="B46" s="76"/>
      <c r="C46" s="11" t="s">
        <v>215</v>
      </c>
      <c r="H46" s="57"/>
      <c r="I46" s="57"/>
      <c r="J46" s="57"/>
    </row>
    <row r="47" spans="2:10" ht="12" customHeight="1">
      <c r="B47" s="76"/>
      <c r="C47" s="11"/>
      <c r="H47" s="57"/>
      <c r="I47" s="57"/>
      <c r="J47" s="57"/>
    </row>
    <row r="48" spans="2:10" ht="12" customHeight="1">
      <c r="B48" s="76"/>
      <c r="C48" s="11" t="s">
        <v>216</v>
      </c>
      <c r="H48" s="57"/>
      <c r="I48" s="57"/>
      <c r="J48" s="57"/>
    </row>
    <row r="49" spans="2:10" ht="12" customHeight="1">
      <c r="B49" s="76"/>
      <c r="C49" s="11" t="s">
        <v>217</v>
      </c>
      <c r="H49" s="57"/>
      <c r="I49" s="57"/>
      <c r="J49" s="57"/>
    </row>
    <row r="50" spans="2:10" ht="12" customHeight="1">
      <c r="B50" s="76"/>
      <c r="C50" s="11" t="s">
        <v>218</v>
      </c>
      <c r="H50" s="57"/>
      <c r="I50" s="57"/>
      <c r="J50" s="57"/>
    </row>
    <row r="51" spans="2:10" ht="12" customHeight="1">
      <c r="B51" s="76"/>
      <c r="C51" s="11" t="s">
        <v>219</v>
      </c>
      <c r="H51" s="57"/>
      <c r="I51" s="57"/>
      <c r="J51" s="57"/>
    </row>
    <row r="52" spans="2:10" ht="12" customHeight="1">
      <c r="B52" s="76"/>
      <c r="C52" s="11"/>
      <c r="H52" s="57"/>
      <c r="I52" s="57"/>
      <c r="J52" s="57"/>
    </row>
    <row r="53" spans="2:10" ht="12" customHeight="1">
      <c r="B53" s="76"/>
      <c r="C53" s="4" t="s">
        <v>220</v>
      </c>
      <c r="D53" s="57"/>
      <c r="E53" s="57"/>
      <c r="F53" s="57"/>
      <c r="G53" s="57"/>
      <c r="H53" s="57"/>
      <c r="I53" s="57"/>
      <c r="J53" s="57"/>
    </row>
    <row r="54" spans="2:10" ht="12" customHeight="1">
      <c r="B54" s="76"/>
      <c r="C54" s="69"/>
      <c r="D54" s="57"/>
      <c r="E54" s="57"/>
      <c r="F54" s="57"/>
      <c r="G54" s="57"/>
      <c r="H54" s="57"/>
      <c r="I54" s="57"/>
      <c r="J54" s="57"/>
    </row>
    <row r="55" spans="2:10" ht="12" customHeight="1">
      <c r="B55" s="76"/>
      <c r="C55" s="4" t="s">
        <v>201</v>
      </c>
      <c r="D55" s="57"/>
      <c r="E55" s="57"/>
      <c r="F55" s="57"/>
      <c r="G55" s="57"/>
      <c r="H55" s="57"/>
      <c r="I55" s="57"/>
      <c r="J55" s="57"/>
    </row>
    <row r="56" spans="2:10" ht="12" customHeight="1">
      <c r="B56" s="76"/>
      <c r="C56" s="4"/>
      <c r="D56" s="57"/>
      <c r="E56" s="57"/>
      <c r="F56" s="57"/>
      <c r="G56" s="57"/>
      <c r="H56" s="57"/>
      <c r="I56" s="57"/>
      <c r="J56" s="57"/>
    </row>
    <row r="57" spans="2:10" ht="12" customHeight="1">
      <c r="B57" s="76"/>
      <c r="C57" s="11" t="s">
        <v>221</v>
      </c>
      <c r="D57" s="57"/>
      <c r="E57" s="57"/>
      <c r="F57" s="57"/>
      <c r="G57" s="57"/>
      <c r="H57" s="57"/>
      <c r="I57" s="57"/>
      <c r="J57" s="57"/>
    </row>
    <row r="58" ht="12" customHeight="1">
      <c r="C58" s="11" t="s">
        <v>222</v>
      </c>
    </row>
    <row r="59" ht="12" customHeight="1">
      <c r="C59" s="11" t="s">
        <v>223</v>
      </c>
    </row>
    <row r="60" ht="12" customHeight="1">
      <c r="C60" s="11" t="s">
        <v>224</v>
      </c>
    </row>
    <row r="61" ht="12" customHeight="1">
      <c r="C61" s="11" t="s">
        <v>225</v>
      </c>
    </row>
    <row r="62" ht="12" customHeight="1">
      <c r="C62" s="11"/>
    </row>
    <row r="63" ht="12" customHeight="1">
      <c r="C63" s="11" t="s">
        <v>226</v>
      </c>
    </row>
    <row r="64" ht="12" customHeight="1">
      <c r="C64" s="11" t="s">
        <v>227</v>
      </c>
    </row>
    <row r="65" ht="12" customHeight="1">
      <c r="C65" s="11" t="s">
        <v>228</v>
      </c>
    </row>
    <row r="66" ht="12" customHeight="1">
      <c r="C66" s="11"/>
    </row>
    <row r="67" ht="12" customHeight="1">
      <c r="C67" s="11" t="s">
        <v>229</v>
      </c>
    </row>
    <row r="68" spans="3:10" ht="12" customHeight="1">
      <c r="C68" s="11" t="s">
        <v>230</v>
      </c>
      <c r="D68" s="98"/>
      <c r="E68" s="98"/>
      <c r="F68" s="98"/>
      <c r="G68" s="98"/>
      <c r="H68" s="98"/>
      <c r="I68" s="98"/>
      <c r="J68" s="98"/>
    </row>
    <row r="69" ht="12" customHeight="1">
      <c r="C69" s="11" t="s">
        <v>231</v>
      </c>
    </row>
    <row r="70" ht="12" customHeight="1">
      <c r="C70" s="11"/>
    </row>
    <row r="75" ht="15">
      <c r="C75" s="1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OutlineSymbols="0" zoomScale="80" zoomScaleNormal="80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4" width="9.6640625" style="1" customWidth="1"/>
    <col min="5" max="6" width="10.6640625" style="1" customWidth="1"/>
    <col min="7" max="7" width="9.6640625" style="1" customWidth="1"/>
    <col min="8" max="8" width="7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3" t="s">
        <v>266</v>
      </c>
      <c r="K1" s="61"/>
    </row>
    <row r="2" spans="1:11" ht="15.75">
      <c r="A2" s="61"/>
      <c r="B2" s="4" t="s">
        <v>0</v>
      </c>
      <c r="E2" s="5" t="s">
        <v>185</v>
      </c>
      <c r="K2" s="61"/>
    </row>
    <row r="3" spans="1:11" ht="15.75">
      <c r="A3" s="61"/>
      <c r="B3" s="6" t="s">
        <v>108</v>
      </c>
      <c r="C3" s="7"/>
      <c r="K3" s="57"/>
    </row>
    <row r="4" spans="1:12" ht="13.5" customHeight="1">
      <c r="A4" s="57"/>
      <c r="B4" s="76"/>
      <c r="C4" s="57"/>
      <c r="D4" s="57"/>
      <c r="E4" s="57"/>
      <c r="F4" s="57"/>
      <c r="G4" s="57"/>
      <c r="H4" s="57"/>
      <c r="I4" s="57"/>
      <c r="J4" s="57"/>
      <c r="K4" s="57"/>
      <c r="L4" s="70"/>
    </row>
    <row r="5" spans="2:12" ht="13.5" customHeight="1">
      <c r="B5" s="50">
        <v>24</v>
      </c>
      <c r="C5" s="69" t="s">
        <v>246</v>
      </c>
      <c r="L5" s="70"/>
    </row>
    <row r="6" spans="2:12" ht="13.5" customHeight="1">
      <c r="B6" s="76"/>
      <c r="C6" s="57"/>
      <c r="L6" s="70"/>
    </row>
    <row r="7" spans="2:12" ht="13.5" customHeight="1">
      <c r="B7" s="76"/>
      <c r="C7" s="57" t="s">
        <v>247</v>
      </c>
      <c r="L7" s="70"/>
    </row>
    <row r="8" spans="2:12" ht="13.5" customHeight="1">
      <c r="B8" s="76"/>
      <c r="C8" s="57"/>
      <c r="L8" s="70"/>
    </row>
    <row r="9" spans="2:10" ht="15.75">
      <c r="B9" s="50">
        <v>25</v>
      </c>
      <c r="C9" s="69" t="s">
        <v>248</v>
      </c>
      <c r="D9" s="61"/>
      <c r="E9" s="61"/>
      <c r="F9" s="61"/>
      <c r="G9" s="61"/>
      <c r="H9" s="61"/>
      <c r="I9" s="61"/>
      <c r="J9" s="61"/>
    </row>
    <row r="10" spans="2:10" ht="47.25">
      <c r="B10" s="50"/>
      <c r="C10" s="69" t="s">
        <v>40</v>
      </c>
      <c r="D10" s="61"/>
      <c r="E10" s="61"/>
      <c r="F10" s="61"/>
      <c r="G10" s="61"/>
      <c r="H10" s="61"/>
      <c r="I10" s="99" t="s">
        <v>264</v>
      </c>
      <c r="J10" s="61"/>
    </row>
    <row r="11" spans="2:10" ht="15.75">
      <c r="B11" s="50"/>
      <c r="C11" s="72"/>
      <c r="D11" s="61"/>
      <c r="E11" s="61"/>
      <c r="F11" s="61"/>
      <c r="G11" s="61"/>
      <c r="H11" s="61"/>
      <c r="I11" s="50" t="s">
        <v>104</v>
      </c>
      <c r="J11" s="61"/>
    </row>
    <row r="12" spans="2:10" ht="15.75">
      <c r="B12" s="50"/>
      <c r="C12" s="3" t="s">
        <v>249</v>
      </c>
      <c r="D12" s="61"/>
      <c r="E12" s="61"/>
      <c r="F12" s="61"/>
      <c r="G12" s="61"/>
      <c r="H12" s="61"/>
      <c r="I12" s="61"/>
      <c r="J12" s="61"/>
    </row>
    <row r="13" spans="2:10" ht="15.75">
      <c r="B13" s="50"/>
      <c r="C13" s="11" t="s">
        <v>40</v>
      </c>
      <c r="D13" s="61"/>
      <c r="E13" s="61"/>
      <c r="F13" s="61"/>
      <c r="G13" s="61"/>
      <c r="H13" s="61"/>
      <c r="I13" s="61"/>
      <c r="J13" s="61"/>
    </row>
    <row r="14" spans="2:10" ht="15.75">
      <c r="B14" s="50"/>
      <c r="C14" s="11" t="s">
        <v>250</v>
      </c>
      <c r="D14" s="61"/>
      <c r="E14" s="61"/>
      <c r="F14" s="61"/>
      <c r="G14" s="61"/>
      <c r="H14" s="61"/>
      <c r="I14" s="57">
        <v>5121</v>
      </c>
      <c r="J14" s="61"/>
    </row>
    <row r="15" spans="2:10" ht="15.75">
      <c r="B15" s="50"/>
      <c r="C15" s="11" t="s">
        <v>40</v>
      </c>
      <c r="D15" s="61"/>
      <c r="E15" s="61"/>
      <c r="F15" s="61"/>
      <c r="G15" s="61"/>
      <c r="H15" s="61"/>
      <c r="I15" s="100"/>
      <c r="J15" s="61"/>
    </row>
    <row r="16" spans="2:10" ht="15.75">
      <c r="B16" s="50"/>
      <c r="C16" s="57" t="s">
        <v>251</v>
      </c>
      <c r="D16" s="61"/>
      <c r="E16" s="61"/>
      <c r="F16" s="61"/>
      <c r="G16" s="61"/>
      <c r="H16" s="61"/>
      <c r="I16" s="57">
        <v>174250</v>
      </c>
      <c r="J16" s="61"/>
    </row>
    <row r="17" spans="3:9" ht="15">
      <c r="C17" s="11" t="s">
        <v>252</v>
      </c>
      <c r="I17" s="37">
        <v>1881</v>
      </c>
    </row>
    <row r="18" spans="3:9" ht="15">
      <c r="C18" s="11" t="s">
        <v>253</v>
      </c>
      <c r="I18" s="37">
        <v>-1352</v>
      </c>
    </row>
    <row r="19" spans="3:9" ht="15">
      <c r="C19" s="11" t="s">
        <v>254</v>
      </c>
      <c r="I19" s="101">
        <f>SUM(I16:I18)</f>
        <v>174779</v>
      </c>
    </row>
    <row r="20" ht="15">
      <c r="I20" s="27"/>
    </row>
    <row r="21" spans="3:9" ht="15.75">
      <c r="C21" s="11" t="s">
        <v>255</v>
      </c>
      <c r="I21" s="102">
        <f>I14/I19*100</f>
        <v>2.9299858678674213</v>
      </c>
    </row>
    <row r="22" spans="3:9" ht="15">
      <c r="C22" s="11" t="s">
        <v>40</v>
      </c>
      <c r="I22" s="103"/>
    </row>
    <row r="23" spans="3:9" ht="15.75">
      <c r="C23" s="3" t="s">
        <v>256</v>
      </c>
      <c r="D23" s="61"/>
      <c r="E23" s="61"/>
      <c r="F23" s="61"/>
      <c r="G23" s="61"/>
      <c r="H23" s="61"/>
      <c r="I23" s="61"/>
    </row>
    <row r="24" spans="3:9" ht="15.75">
      <c r="C24" s="11" t="s">
        <v>40</v>
      </c>
      <c r="D24" s="61"/>
      <c r="E24" s="61"/>
      <c r="F24" s="61"/>
      <c r="G24" s="61"/>
      <c r="H24" s="61"/>
      <c r="I24" s="61"/>
    </row>
    <row r="25" spans="3:9" ht="15.75">
      <c r="C25" s="11" t="s">
        <v>250</v>
      </c>
      <c r="D25" s="61"/>
      <c r="E25" s="61"/>
      <c r="F25" s="61"/>
      <c r="G25" s="61"/>
      <c r="H25" s="61"/>
      <c r="I25" s="57">
        <f>I14</f>
        <v>5121</v>
      </c>
    </row>
    <row r="26" spans="3:9" ht="15.75">
      <c r="C26" s="11" t="s">
        <v>40</v>
      </c>
      <c r="D26" s="61"/>
      <c r="E26" s="61"/>
      <c r="F26" s="61"/>
      <c r="G26" s="61"/>
      <c r="H26" s="61"/>
      <c r="I26" s="100"/>
    </row>
    <row r="27" spans="3:9" ht="15.75">
      <c r="C27" s="57" t="s">
        <v>257</v>
      </c>
      <c r="D27" s="61"/>
      <c r="E27" s="61"/>
      <c r="F27" s="61"/>
      <c r="G27" s="61"/>
      <c r="H27" s="61"/>
      <c r="I27" s="57">
        <f>I19</f>
        <v>174779</v>
      </c>
    </row>
    <row r="28" spans="3:9" ht="15">
      <c r="C28" s="11" t="s">
        <v>258</v>
      </c>
      <c r="I28" s="37">
        <v>1131</v>
      </c>
    </row>
    <row r="29" spans="3:9" ht="15">
      <c r="C29" s="11" t="s">
        <v>259</v>
      </c>
      <c r="I29" s="101">
        <f>SUM(I27:I28)</f>
        <v>175910</v>
      </c>
    </row>
    <row r="30" ht="15">
      <c r="I30" s="27"/>
    </row>
    <row r="31" spans="3:9" ht="15.75">
      <c r="C31" s="11" t="s">
        <v>260</v>
      </c>
      <c r="I31" s="102">
        <f>I25/I29*100</f>
        <v>2.9111477460064807</v>
      </c>
    </row>
    <row r="32" spans="3:9" ht="15">
      <c r="C32" s="11" t="s">
        <v>40</v>
      </c>
      <c r="I32" s="103"/>
    </row>
    <row r="34" spans="2:3" ht="15.75">
      <c r="B34" s="8">
        <v>26</v>
      </c>
      <c r="C34" s="3" t="s">
        <v>261</v>
      </c>
    </row>
    <row r="35" ht="15.75">
      <c r="I35" s="3" t="s">
        <v>265</v>
      </c>
    </row>
    <row r="36" ht="15">
      <c r="I36" s="104" t="s">
        <v>57</v>
      </c>
    </row>
    <row r="37" ht="15">
      <c r="C37" s="1" t="s">
        <v>262</v>
      </c>
    </row>
    <row r="38" spans="4:9" ht="15.75">
      <c r="D38" s="1" t="s">
        <v>263</v>
      </c>
      <c r="I38" s="105">
        <v>16168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